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405"/>
  </bookViews>
  <sheets>
    <sheet name="титул" sheetId="2" r:id="rId1"/>
    <sheet name="Раздел 1" sheetId="1" r:id="rId2"/>
    <sheet name="Раздел 1.1_тек.год" sheetId="3" r:id="rId3"/>
    <sheet name="Раздел 1.1_- 1-ый план.год" sheetId="7" r:id="rId4"/>
    <sheet name="Раздел 1.1_- 2-ой план.год " sheetId="9" r:id="rId5"/>
    <sheet name="Раздел 2" sheetId="6" r:id="rId6"/>
  </sheets>
  <definedNames>
    <definedName name="_ftn1" localSheetId="1">'Раздел 1'!#REF!</definedName>
    <definedName name="_ftn1" localSheetId="3">'Раздел 1.1_- 1-ый план.год'!#REF!</definedName>
    <definedName name="_ftn1" localSheetId="4">'Раздел 1.1_- 2-ой план.год '!#REF!</definedName>
    <definedName name="_ftn1" localSheetId="2">'Раздел 1.1_тек.год'!#REF!</definedName>
    <definedName name="_ftn1" localSheetId="0">титул!#REF!</definedName>
    <definedName name="_ftn2" localSheetId="1">'Раздел 1'!#REF!</definedName>
    <definedName name="_ftn2" localSheetId="3">'Раздел 1.1_- 1-ый план.год'!#REF!</definedName>
    <definedName name="_ftn2" localSheetId="4">'Раздел 1.1_- 2-ой план.год '!#REF!</definedName>
    <definedName name="_ftn2" localSheetId="2">'Раздел 1.1_тек.год'!#REF!</definedName>
    <definedName name="_ftn2" localSheetId="0">титул!#REF!</definedName>
    <definedName name="_ftnref1" localSheetId="1">'Раздел 1'!#REF!</definedName>
    <definedName name="_ftnref1" localSheetId="3">'Раздел 1.1_- 1-ый план.год'!#REF!</definedName>
    <definedName name="_ftnref1" localSheetId="4">'Раздел 1.1_- 2-ой план.год '!#REF!</definedName>
    <definedName name="_ftnref1" localSheetId="2">'Раздел 1.1_тек.год'!#REF!</definedName>
    <definedName name="_ftnref1" localSheetId="0">титул!#REF!</definedName>
    <definedName name="_ftnref2" localSheetId="1">'Раздел 1'!#REF!</definedName>
    <definedName name="_ftnref2" localSheetId="3">'Раздел 1.1_- 1-ый план.год'!#REF!</definedName>
    <definedName name="_ftnref2" localSheetId="4">'Раздел 1.1_- 2-ой план.год '!#REF!</definedName>
    <definedName name="_ftnref2" localSheetId="2">'Раздел 1.1_тек.год'!#REF!</definedName>
    <definedName name="_ftnref2" localSheetId="0">титул!#REF!</definedName>
    <definedName name="_xlnm.Print_Titles" localSheetId="1">'Раздел 1'!$5:$5</definedName>
    <definedName name="_xlnm.Print_Titles" localSheetId="3">'Раздел 1.1_- 1-ый план.год'!$4:$9</definedName>
    <definedName name="_xlnm.Print_Titles" localSheetId="4">'Раздел 1.1_- 2-ой план.год '!$4:$9</definedName>
    <definedName name="_xlnm.Print_Titles" localSheetId="2">'Раздел 1.1_тек.год'!$4:$9</definedName>
    <definedName name="_xlnm.Print_Titles" localSheetId="5">'Раздел 2'!$3:$5</definedName>
    <definedName name="_xlnm.Print_Area" localSheetId="5">'Раздел 2'!$A$1:$K$59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4" i="9"/>
  <c r="F123"/>
  <c r="F121" s="1"/>
  <c r="T121"/>
  <c r="S121"/>
  <c r="R121"/>
  <c r="Q121"/>
  <c r="P121"/>
  <c r="F120"/>
  <c r="F119"/>
  <c r="F118"/>
  <c r="F117"/>
  <c r="F116"/>
  <c r="F115"/>
  <c r="F114"/>
  <c r="F113"/>
  <c r="F112"/>
  <c r="F111"/>
  <c r="F110"/>
  <c r="T108"/>
  <c r="S108"/>
  <c r="R108"/>
  <c r="R97" s="1"/>
  <c r="Q108"/>
  <c r="Q97" s="1"/>
  <c r="P108"/>
  <c r="O108"/>
  <c r="N108"/>
  <c r="M108"/>
  <c r="L108"/>
  <c r="K108"/>
  <c r="J108"/>
  <c r="J97" s="1"/>
  <c r="I108"/>
  <c r="I97" s="1"/>
  <c r="H108"/>
  <c r="G108"/>
  <c r="F108"/>
  <c r="F97" s="1"/>
  <c r="F107"/>
  <c r="F106"/>
  <c r="F105"/>
  <c r="F104"/>
  <c r="F103"/>
  <c r="F102"/>
  <c r="F101"/>
  <c r="F99" s="1"/>
  <c r="T99"/>
  <c r="T97" s="1"/>
  <c r="S99"/>
  <c r="R99"/>
  <c r="O99"/>
  <c r="N99"/>
  <c r="N97" s="1"/>
  <c r="M99"/>
  <c r="M97" s="1"/>
  <c r="S97"/>
  <c r="P97"/>
  <c r="O97"/>
  <c r="L97"/>
  <c r="K97"/>
  <c r="H97"/>
  <c r="G97"/>
  <c r="F96"/>
  <c r="T94"/>
  <c r="S94"/>
  <c r="R94"/>
  <c r="Q94"/>
  <c r="P94"/>
  <c r="O94"/>
  <c r="N94"/>
  <c r="M94"/>
  <c r="L94"/>
  <c r="K94"/>
  <c r="J94"/>
  <c r="I94"/>
  <c r="H94"/>
  <c r="G94"/>
  <c r="F94"/>
  <c r="F93"/>
  <c r="F92"/>
  <c r="F91"/>
  <c r="F89" s="1"/>
  <c r="T89"/>
  <c r="S89"/>
  <c r="R89"/>
  <c r="Q89"/>
  <c r="Q14" s="1"/>
  <c r="P89"/>
  <c r="O89"/>
  <c r="N89"/>
  <c r="M89"/>
  <c r="M14" s="1"/>
  <c r="L89"/>
  <c r="K89"/>
  <c r="J89"/>
  <c r="I89"/>
  <c r="I14" s="1"/>
  <c r="H89"/>
  <c r="G89"/>
  <c r="F88"/>
  <c r="F87"/>
  <c r="T85"/>
  <c r="S85"/>
  <c r="R85"/>
  <c r="R13" s="1"/>
  <c r="Q85"/>
  <c r="P85"/>
  <c r="O85"/>
  <c r="N85"/>
  <c r="N13" s="1"/>
  <c r="M85"/>
  <c r="L85"/>
  <c r="K85"/>
  <c r="J85"/>
  <c r="J13" s="1"/>
  <c r="I85"/>
  <c r="H85"/>
  <c r="G85"/>
  <c r="F85"/>
  <c r="F84"/>
  <c r="F83"/>
  <c r="T81"/>
  <c r="S81"/>
  <c r="S77" s="1"/>
  <c r="S75" s="1"/>
  <c r="R81"/>
  <c r="R77" s="1"/>
  <c r="Q81"/>
  <c r="P81"/>
  <c r="O81"/>
  <c r="O77" s="1"/>
  <c r="O75" s="1"/>
  <c r="N81"/>
  <c r="N77" s="1"/>
  <c r="M81"/>
  <c r="L81"/>
  <c r="K81"/>
  <c r="K77" s="1"/>
  <c r="K75" s="1"/>
  <c r="J81"/>
  <c r="J77" s="1"/>
  <c r="I81"/>
  <c r="H81"/>
  <c r="G81"/>
  <c r="G77" s="1"/>
  <c r="G75" s="1"/>
  <c r="F81"/>
  <c r="F80"/>
  <c r="F79"/>
  <c r="F77" s="1"/>
  <c r="T77"/>
  <c r="T75" s="1"/>
  <c r="Q77"/>
  <c r="Q75" s="1"/>
  <c r="P77"/>
  <c r="P75" s="1"/>
  <c r="M77"/>
  <c r="M75" s="1"/>
  <c r="L77"/>
  <c r="L75" s="1"/>
  <c r="I77"/>
  <c r="I75" s="1"/>
  <c r="H77"/>
  <c r="H75" s="1"/>
  <c r="F74"/>
  <c r="F73"/>
  <c r="F71" s="1"/>
  <c r="T71"/>
  <c r="S71"/>
  <c r="R71"/>
  <c r="Q71"/>
  <c r="P71"/>
  <c r="F70"/>
  <c r="F69"/>
  <c r="F68"/>
  <c r="F67"/>
  <c r="F66"/>
  <c r="F65"/>
  <c r="F64"/>
  <c r="F63"/>
  <c r="F62"/>
  <c r="F61"/>
  <c r="F60"/>
  <c r="F58" s="1"/>
  <c r="F47" s="1"/>
  <c r="T58"/>
  <c r="S58"/>
  <c r="R58"/>
  <c r="Q58"/>
  <c r="Q47" s="1"/>
  <c r="P58"/>
  <c r="P47" s="1"/>
  <c r="O58"/>
  <c r="N58"/>
  <c r="M58"/>
  <c r="L58"/>
  <c r="L47" s="1"/>
  <c r="K58"/>
  <c r="J58"/>
  <c r="I58"/>
  <c r="I47" s="1"/>
  <c r="H58"/>
  <c r="H47" s="1"/>
  <c r="G58"/>
  <c r="F57"/>
  <c r="F56"/>
  <c r="F55"/>
  <c r="F54"/>
  <c r="F53"/>
  <c r="F49" s="1"/>
  <c r="F52"/>
  <c r="F51"/>
  <c r="T49"/>
  <c r="T47" s="1"/>
  <c r="S49"/>
  <c r="S18" s="1"/>
  <c r="R49"/>
  <c r="O49"/>
  <c r="N49"/>
  <c r="M49"/>
  <c r="M47" s="1"/>
  <c r="R47"/>
  <c r="O47"/>
  <c r="N47"/>
  <c r="K47"/>
  <c r="J47"/>
  <c r="G47"/>
  <c r="F46"/>
  <c r="T44"/>
  <c r="S44"/>
  <c r="R44"/>
  <c r="R15" s="1"/>
  <c r="Q44"/>
  <c r="Q15" s="1"/>
  <c r="P44"/>
  <c r="O44"/>
  <c r="N44"/>
  <c r="N15" s="1"/>
  <c r="M44"/>
  <c r="M15" s="1"/>
  <c r="L44"/>
  <c r="K44"/>
  <c r="J44"/>
  <c r="J15" s="1"/>
  <c r="I44"/>
  <c r="I15" s="1"/>
  <c r="H44"/>
  <c r="G44"/>
  <c r="F44"/>
  <c r="F43"/>
  <c r="F42"/>
  <c r="F41"/>
  <c r="F39" s="1"/>
  <c r="T39"/>
  <c r="T14" s="1"/>
  <c r="S39"/>
  <c r="R39"/>
  <c r="Q39"/>
  <c r="P39"/>
  <c r="P14" s="1"/>
  <c r="O39"/>
  <c r="N39"/>
  <c r="M39"/>
  <c r="L39"/>
  <c r="L14" s="1"/>
  <c r="K39"/>
  <c r="J39"/>
  <c r="I39"/>
  <c r="H39"/>
  <c r="H14" s="1"/>
  <c r="F14" s="1"/>
  <c r="G39"/>
  <c r="F38"/>
  <c r="F37"/>
  <c r="F35" s="1"/>
  <c r="T35"/>
  <c r="S35"/>
  <c r="R35"/>
  <c r="Q35"/>
  <c r="P35"/>
  <c r="O35"/>
  <c r="N35"/>
  <c r="M35"/>
  <c r="L35"/>
  <c r="K35"/>
  <c r="J35"/>
  <c r="I35"/>
  <c r="H35"/>
  <c r="G35"/>
  <c r="F34"/>
  <c r="F31" s="1"/>
  <c r="F27" s="1"/>
  <c r="F33"/>
  <c r="T31"/>
  <c r="S31"/>
  <c r="R31"/>
  <c r="R27" s="1"/>
  <c r="Q31"/>
  <c r="Q27" s="1"/>
  <c r="P31"/>
  <c r="O31"/>
  <c r="N31"/>
  <c r="N27" s="1"/>
  <c r="M31"/>
  <c r="M27" s="1"/>
  <c r="L31"/>
  <c r="K31"/>
  <c r="J31"/>
  <c r="J27" s="1"/>
  <c r="I31"/>
  <c r="I27" s="1"/>
  <c r="H31"/>
  <c r="G31"/>
  <c r="F30"/>
  <c r="F29"/>
  <c r="T27"/>
  <c r="S27"/>
  <c r="S12" s="1"/>
  <c r="P27"/>
  <c r="P25" s="1"/>
  <c r="O27"/>
  <c r="O12" s="1"/>
  <c r="O10" s="1"/>
  <c r="L27"/>
  <c r="L25" s="1"/>
  <c r="K27"/>
  <c r="K12" s="1"/>
  <c r="H27"/>
  <c r="H25" s="1"/>
  <c r="G27"/>
  <c r="G25" s="1"/>
  <c r="T24"/>
  <c r="S24"/>
  <c r="R24"/>
  <c r="Q24"/>
  <c r="P24"/>
  <c r="F24" s="1"/>
  <c r="T23"/>
  <c r="S23"/>
  <c r="S21" s="1"/>
  <c r="R23"/>
  <c r="R21" s="1"/>
  <c r="Q23"/>
  <c r="P23"/>
  <c r="F23"/>
  <c r="T21"/>
  <c r="Q21"/>
  <c r="P21"/>
  <c r="T20"/>
  <c r="S20"/>
  <c r="R20"/>
  <c r="Q20"/>
  <c r="P20"/>
  <c r="O20"/>
  <c r="N20"/>
  <c r="M20"/>
  <c r="L20"/>
  <c r="K20"/>
  <c r="K16" s="1"/>
  <c r="J20"/>
  <c r="I20"/>
  <c r="H20"/>
  <c r="G20"/>
  <c r="F20" s="1"/>
  <c r="T19"/>
  <c r="S19"/>
  <c r="R19"/>
  <c r="Q19"/>
  <c r="Q16" s="1"/>
  <c r="P19"/>
  <c r="O19"/>
  <c r="N19"/>
  <c r="M19"/>
  <c r="L19"/>
  <c r="K19"/>
  <c r="J19"/>
  <c r="J16" s="1"/>
  <c r="I19"/>
  <c r="I16" s="1"/>
  <c r="H19"/>
  <c r="G19"/>
  <c r="F19"/>
  <c r="R18"/>
  <c r="R16" s="1"/>
  <c r="O18"/>
  <c r="O16" s="1"/>
  <c r="P16"/>
  <c r="L16"/>
  <c r="H16"/>
  <c r="T15"/>
  <c r="S15"/>
  <c r="P15"/>
  <c r="O15"/>
  <c r="L15"/>
  <c r="K15"/>
  <c r="H15"/>
  <c r="G15"/>
  <c r="F15" s="1"/>
  <c r="S14"/>
  <c r="R14"/>
  <c r="O14"/>
  <c r="N14"/>
  <c r="K14"/>
  <c r="J14"/>
  <c r="G14"/>
  <c r="T13"/>
  <c r="S13"/>
  <c r="Q13"/>
  <c r="P13"/>
  <c r="O13"/>
  <c r="M13"/>
  <c r="L13"/>
  <c r="K13"/>
  <c r="I13"/>
  <c r="H13"/>
  <c r="G13"/>
  <c r="T12"/>
  <c r="P12"/>
  <c r="P10" s="1"/>
  <c r="L12"/>
  <c r="L10" s="1"/>
  <c r="H12"/>
  <c r="H10" s="1"/>
  <c r="M25" l="1"/>
  <c r="M12"/>
  <c r="K10"/>
  <c r="F13"/>
  <c r="T25"/>
  <c r="J75"/>
  <c r="N75"/>
  <c r="R75"/>
  <c r="I12"/>
  <c r="I10" s="1"/>
  <c r="I25"/>
  <c r="Q12"/>
  <c r="Q10" s="1"/>
  <c r="Q25"/>
  <c r="F21"/>
  <c r="J25"/>
  <c r="J12"/>
  <c r="J10" s="1"/>
  <c r="N12"/>
  <c r="N25"/>
  <c r="R25"/>
  <c r="R12"/>
  <c r="R10" s="1"/>
  <c r="F25"/>
  <c r="S16"/>
  <c r="S10" s="1"/>
  <c r="F75"/>
  <c r="K25"/>
  <c r="O25"/>
  <c r="S25"/>
  <c r="S47"/>
  <c r="M18"/>
  <c r="G12"/>
  <c r="G16"/>
  <c r="N18"/>
  <c r="N16" s="1"/>
  <c r="T18"/>
  <c r="T16" s="1"/>
  <c r="T10" s="1"/>
  <c r="K18" i="6"/>
  <c r="J18"/>
  <c r="I18"/>
  <c r="K22"/>
  <c r="J22"/>
  <c r="I22"/>
  <c r="K27"/>
  <c r="J27"/>
  <c r="I27"/>
  <c r="K30"/>
  <c r="J30"/>
  <c r="I30"/>
  <c r="K41"/>
  <c r="J41"/>
  <c r="I41"/>
  <c r="K36"/>
  <c r="J36"/>
  <c r="I36"/>
  <c r="I117" i="1"/>
  <c r="H117"/>
  <c r="I112"/>
  <c r="H112"/>
  <c r="I86"/>
  <c r="H86"/>
  <c r="G86"/>
  <c r="I95"/>
  <c r="I84" s="1"/>
  <c r="H95"/>
  <c r="G95"/>
  <c r="I108"/>
  <c r="H108"/>
  <c r="G108"/>
  <c r="I81"/>
  <c r="H81"/>
  <c r="G81"/>
  <c r="I76"/>
  <c r="H76"/>
  <c r="G76"/>
  <c r="I72"/>
  <c r="H72"/>
  <c r="G72"/>
  <c r="I68"/>
  <c r="I64" s="1"/>
  <c r="H68"/>
  <c r="H64" s="1"/>
  <c r="G68"/>
  <c r="G64" s="1"/>
  <c r="G117"/>
  <c r="G112"/>
  <c r="I58"/>
  <c r="H58"/>
  <c r="I53"/>
  <c r="H53"/>
  <c r="I49"/>
  <c r="H49"/>
  <c r="G58"/>
  <c r="G53"/>
  <c r="G49"/>
  <c r="I41"/>
  <c r="H41"/>
  <c r="I36"/>
  <c r="H36"/>
  <c r="I31"/>
  <c r="H31"/>
  <c r="G41"/>
  <c r="G36"/>
  <c r="G31"/>
  <c r="I27"/>
  <c r="H27"/>
  <c r="I23"/>
  <c r="H23"/>
  <c r="I15"/>
  <c r="H15"/>
  <c r="I9"/>
  <c r="H9"/>
  <c r="G27"/>
  <c r="G23"/>
  <c r="G15"/>
  <c r="G9"/>
  <c r="F18" i="9" l="1"/>
  <c r="F16" s="1"/>
  <c r="M16"/>
  <c r="F12"/>
  <c r="F10" s="1"/>
  <c r="G10"/>
  <c r="N10"/>
  <c r="M10"/>
  <c r="K16" i="6"/>
  <c r="K6" s="1"/>
  <c r="J16"/>
  <c r="J6" s="1"/>
  <c r="I16"/>
  <c r="I6" s="1"/>
  <c r="G84" i="1"/>
  <c r="H84"/>
  <c r="I13"/>
  <c r="I62"/>
  <c r="H62"/>
  <c r="G62"/>
  <c r="H34"/>
  <c r="I34"/>
  <c r="G34"/>
  <c r="H13"/>
  <c r="H7"/>
  <c r="I7"/>
  <c r="G13"/>
  <c r="F124" i="7"/>
  <c r="F123"/>
  <c r="T121"/>
  <c r="S121"/>
  <c r="R121"/>
  <c r="Q121"/>
  <c r="P121"/>
  <c r="F121"/>
  <c r="F120"/>
  <c r="F119"/>
  <c r="F118"/>
  <c r="F117"/>
  <c r="F116"/>
  <c r="F115"/>
  <c r="F114"/>
  <c r="F113"/>
  <c r="F112"/>
  <c r="F111"/>
  <c r="F110"/>
  <c r="T108"/>
  <c r="S108"/>
  <c r="R108"/>
  <c r="Q108"/>
  <c r="P108"/>
  <c r="O108"/>
  <c r="N108"/>
  <c r="M108"/>
  <c r="L108"/>
  <c r="K108"/>
  <c r="J108"/>
  <c r="I108"/>
  <c r="H108"/>
  <c r="H97" s="1"/>
  <c r="G108"/>
  <c r="F107"/>
  <c r="F106"/>
  <c r="F105"/>
  <c r="F104"/>
  <c r="F103"/>
  <c r="F102"/>
  <c r="F101"/>
  <c r="F99" s="1"/>
  <c r="T99"/>
  <c r="S99"/>
  <c r="R99"/>
  <c r="O99"/>
  <c r="N99"/>
  <c r="M99"/>
  <c r="T97"/>
  <c r="S97"/>
  <c r="R97"/>
  <c r="Q97"/>
  <c r="P97"/>
  <c r="O97"/>
  <c r="N97"/>
  <c r="M97"/>
  <c r="L97"/>
  <c r="K97"/>
  <c r="J97"/>
  <c r="I97"/>
  <c r="G97"/>
  <c r="F96"/>
  <c r="F94" s="1"/>
  <c r="T94"/>
  <c r="S94"/>
  <c r="R94"/>
  <c r="Q94"/>
  <c r="P94"/>
  <c r="O94"/>
  <c r="N94"/>
  <c r="M94"/>
  <c r="L94"/>
  <c r="K94"/>
  <c r="J94"/>
  <c r="I94"/>
  <c r="H94"/>
  <c r="G94"/>
  <c r="F93"/>
  <c r="F92"/>
  <c r="F91"/>
  <c r="T89"/>
  <c r="S89"/>
  <c r="R89"/>
  <c r="Q89"/>
  <c r="P89"/>
  <c r="O89"/>
  <c r="N89"/>
  <c r="M89"/>
  <c r="L89"/>
  <c r="K89"/>
  <c r="J89"/>
  <c r="I89"/>
  <c r="H89"/>
  <c r="H14" s="1"/>
  <c r="F14" s="1"/>
  <c r="G89"/>
  <c r="F88"/>
  <c r="F87"/>
  <c r="T85"/>
  <c r="S85"/>
  <c r="R85"/>
  <c r="Q85"/>
  <c r="P85"/>
  <c r="O85"/>
  <c r="N85"/>
  <c r="M85"/>
  <c r="L85"/>
  <c r="K85"/>
  <c r="J85"/>
  <c r="I85"/>
  <c r="H85"/>
  <c r="G85"/>
  <c r="F85"/>
  <c r="F84"/>
  <c r="F83"/>
  <c r="F81" s="1"/>
  <c r="T81"/>
  <c r="S81"/>
  <c r="R81"/>
  <c r="R77" s="1"/>
  <c r="R75" s="1"/>
  <c r="Q81"/>
  <c r="P81"/>
  <c r="O81"/>
  <c r="N81"/>
  <c r="M81"/>
  <c r="L81"/>
  <c r="K81"/>
  <c r="J81"/>
  <c r="I81"/>
  <c r="H81"/>
  <c r="H77" s="1"/>
  <c r="G81"/>
  <c r="F80"/>
  <c r="F79"/>
  <c r="T77"/>
  <c r="S77"/>
  <c r="Q77"/>
  <c r="P77"/>
  <c r="O77"/>
  <c r="N77"/>
  <c r="M77"/>
  <c r="L77"/>
  <c r="L75" s="1"/>
  <c r="K77"/>
  <c r="J77"/>
  <c r="J75" s="1"/>
  <c r="I77"/>
  <c r="G77"/>
  <c r="T75"/>
  <c r="S75"/>
  <c r="Q75"/>
  <c r="P75"/>
  <c r="O75"/>
  <c r="N75"/>
  <c r="M75"/>
  <c r="K75"/>
  <c r="I75"/>
  <c r="G75"/>
  <c r="F74"/>
  <c r="F73"/>
  <c r="F71" s="1"/>
  <c r="T71"/>
  <c r="S71"/>
  <c r="R71"/>
  <c r="Q71"/>
  <c r="P71"/>
  <c r="F70"/>
  <c r="F69"/>
  <c r="F68"/>
  <c r="F67"/>
  <c r="F66"/>
  <c r="F65"/>
  <c r="F64"/>
  <c r="F63"/>
  <c r="F62"/>
  <c r="F61"/>
  <c r="F60"/>
  <c r="T58"/>
  <c r="S58"/>
  <c r="R58"/>
  <c r="Q58"/>
  <c r="P58"/>
  <c r="O58"/>
  <c r="N58"/>
  <c r="M58"/>
  <c r="L58"/>
  <c r="K58"/>
  <c r="J58"/>
  <c r="I58"/>
  <c r="H58"/>
  <c r="G58"/>
  <c r="F58"/>
  <c r="F57"/>
  <c r="F56"/>
  <c r="F55"/>
  <c r="F54"/>
  <c r="F53"/>
  <c r="F52"/>
  <c r="F51"/>
  <c r="F49" s="1"/>
  <c r="T49"/>
  <c r="S49"/>
  <c r="R49"/>
  <c r="O49"/>
  <c r="N49"/>
  <c r="M49"/>
  <c r="M47" s="1"/>
  <c r="M25" s="1"/>
  <c r="T47"/>
  <c r="S47"/>
  <c r="R47"/>
  <c r="Q47"/>
  <c r="P47"/>
  <c r="O47"/>
  <c r="N47"/>
  <c r="L47"/>
  <c r="K47"/>
  <c r="J47"/>
  <c r="I47"/>
  <c r="H47"/>
  <c r="G47"/>
  <c r="F47"/>
  <c r="F46"/>
  <c r="T44"/>
  <c r="S44"/>
  <c r="R44"/>
  <c r="Q44"/>
  <c r="P44"/>
  <c r="O44"/>
  <c r="N44"/>
  <c r="M44"/>
  <c r="L44"/>
  <c r="K44"/>
  <c r="J44"/>
  <c r="I44"/>
  <c r="H44"/>
  <c r="G44"/>
  <c r="F44"/>
  <c r="F43"/>
  <c r="F42"/>
  <c r="F41"/>
  <c r="T39"/>
  <c r="S39"/>
  <c r="R39"/>
  <c r="Q39"/>
  <c r="P39"/>
  <c r="O39"/>
  <c r="N39"/>
  <c r="M39"/>
  <c r="L39"/>
  <c r="K39"/>
  <c r="J39"/>
  <c r="I39"/>
  <c r="H39"/>
  <c r="G39"/>
  <c r="F39"/>
  <c r="F38"/>
  <c r="F37"/>
  <c r="T35"/>
  <c r="S35"/>
  <c r="R35"/>
  <c r="Q35"/>
  <c r="P35"/>
  <c r="O35"/>
  <c r="N35"/>
  <c r="M35"/>
  <c r="L35"/>
  <c r="K35"/>
  <c r="J35"/>
  <c r="I35"/>
  <c r="H35"/>
  <c r="G35"/>
  <c r="F35"/>
  <c r="F34"/>
  <c r="F33"/>
  <c r="T31"/>
  <c r="S31"/>
  <c r="R31"/>
  <c r="Q31"/>
  <c r="P31"/>
  <c r="O31"/>
  <c r="N31"/>
  <c r="M31"/>
  <c r="L31"/>
  <c r="K31"/>
  <c r="J31"/>
  <c r="I31"/>
  <c r="H31"/>
  <c r="G31"/>
  <c r="F31"/>
  <c r="F30"/>
  <c r="F29"/>
  <c r="T27"/>
  <c r="S27"/>
  <c r="R27"/>
  <c r="Q27"/>
  <c r="P27"/>
  <c r="O27"/>
  <c r="N27"/>
  <c r="M27"/>
  <c r="L27"/>
  <c r="K27"/>
  <c r="J27"/>
  <c r="I27"/>
  <c r="H27"/>
  <c r="G27"/>
  <c r="F27"/>
  <c r="T25"/>
  <c r="S25"/>
  <c r="R25"/>
  <c r="Q25"/>
  <c r="P25"/>
  <c r="O25"/>
  <c r="N25"/>
  <c r="L25"/>
  <c r="K25"/>
  <c r="J25"/>
  <c r="I25"/>
  <c r="H25"/>
  <c r="G25"/>
  <c r="F25"/>
  <c r="T24"/>
  <c r="S24"/>
  <c r="R24"/>
  <c r="Q24"/>
  <c r="P24"/>
  <c r="F24"/>
  <c r="T23"/>
  <c r="S23"/>
  <c r="R23"/>
  <c r="Q23"/>
  <c r="Q21" s="1"/>
  <c r="Q16" s="1"/>
  <c r="Q10" s="1"/>
  <c r="P23"/>
  <c r="F23" s="1"/>
  <c r="F21" s="1"/>
  <c r="T21"/>
  <c r="S21"/>
  <c r="R21"/>
  <c r="P21"/>
  <c r="T20"/>
  <c r="S20"/>
  <c r="R20"/>
  <c r="Q20"/>
  <c r="P20"/>
  <c r="O20"/>
  <c r="N20"/>
  <c r="M20"/>
  <c r="L20"/>
  <c r="K20"/>
  <c r="J20"/>
  <c r="I20"/>
  <c r="H20"/>
  <c r="G20"/>
  <c r="T19"/>
  <c r="S19"/>
  <c r="R19"/>
  <c r="Q19"/>
  <c r="P19"/>
  <c r="O19"/>
  <c r="N19"/>
  <c r="M19"/>
  <c r="L19"/>
  <c r="K19"/>
  <c r="J19"/>
  <c r="I19"/>
  <c r="H19"/>
  <c r="F19" s="1"/>
  <c r="G19"/>
  <c r="T18"/>
  <c r="S18"/>
  <c r="R18"/>
  <c r="O18"/>
  <c r="N18"/>
  <c r="M18"/>
  <c r="F18" s="1"/>
  <c r="T16"/>
  <c r="S16"/>
  <c r="R16"/>
  <c r="P16"/>
  <c r="O16"/>
  <c r="N16"/>
  <c r="M16"/>
  <c r="L16"/>
  <c r="K16"/>
  <c r="J16"/>
  <c r="I16"/>
  <c r="G16"/>
  <c r="T15"/>
  <c r="S15"/>
  <c r="R15"/>
  <c r="Q15"/>
  <c r="P15"/>
  <c r="O15"/>
  <c r="N15"/>
  <c r="M15"/>
  <c r="L15"/>
  <c r="K15"/>
  <c r="J15"/>
  <c r="I15"/>
  <c r="H15"/>
  <c r="G15"/>
  <c r="F15" s="1"/>
  <c r="T14"/>
  <c r="S14"/>
  <c r="R14"/>
  <c r="Q14"/>
  <c r="P14"/>
  <c r="O14"/>
  <c r="N14"/>
  <c r="M14"/>
  <c r="L14"/>
  <c r="K14"/>
  <c r="J14"/>
  <c r="I14"/>
  <c r="G14"/>
  <c r="T13"/>
  <c r="S13"/>
  <c r="R13"/>
  <c r="Q13"/>
  <c r="P13"/>
  <c r="O13"/>
  <c r="N13"/>
  <c r="M13"/>
  <c r="L13"/>
  <c r="K13"/>
  <c r="J13"/>
  <c r="I13"/>
  <c r="H13"/>
  <c r="G13"/>
  <c r="F13" s="1"/>
  <c r="T12"/>
  <c r="S12"/>
  <c r="Q12"/>
  <c r="P12"/>
  <c r="O12"/>
  <c r="N12"/>
  <c r="M12"/>
  <c r="L12"/>
  <c r="L10" s="1"/>
  <c r="K12"/>
  <c r="I12"/>
  <c r="G12"/>
  <c r="T10"/>
  <c r="S10"/>
  <c r="P10"/>
  <c r="O10"/>
  <c r="N10"/>
  <c r="M10"/>
  <c r="K10"/>
  <c r="I10"/>
  <c r="G10"/>
  <c r="T24" i="3"/>
  <c r="S24"/>
  <c r="R24"/>
  <c r="F24" s="1"/>
  <c r="Q24"/>
  <c r="P24"/>
  <c r="P21" s="1"/>
  <c r="P16" s="1"/>
  <c r="T23"/>
  <c r="S23"/>
  <c r="R23"/>
  <c r="F23" s="1"/>
  <c r="Q23"/>
  <c r="P23"/>
  <c r="T20"/>
  <c r="S20"/>
  <c r="R20"/>
  <c r="Q20"/>
  <c r="P20"/>
  <c r="O20"/>
  <c r="N20"/>
  <c r="M20"/>
  <c r="T18"/>
  <c r="S18"/>
  <c r="R18"/>
  <c r="F18" s="1"/>
  <c r="T19"/>
  <c r="S19"/>
  <c r="Q19"/>
  <c r="P19"/>
  <c r="O19"/>
  <c r="N19"/>
  <c r="M19"/>
  <c r="O18"/>
  <c r="N18"/>
  <c r="M18"/>
  <c r="M16" s="1"/>
  <c r="M10" s="1"/>
  <c r="L20"/>
  <c r="K20"/>
  <c r="J20"/>
  <c r="I20"/>
  <c r="I16" s="1"/>
  <c r="I10" s="1"/>
  <c r="H20"/>
  <c r="L19"/>
  <c r="L16" s="1"/>
  <c r="K19"/>
  <c r="J19"/>
  <c r="I19"/>
  <c r="G20"/>
  <c r="G19"/>
  <c r="T15"/>
  <c r="S15"/>
  <c r="R15"/>
  <c r="Q15"/>
  <c r="P15"/>
  <c r="O15"/>
  <c r="N15"/>
  <c r="M15"/>
  <c r="L15"/>
  <c r="K15"/>
  <c r="J15"/>
  <c r="I15"/>
  <c r="H15"/>
  <c r="G15"/>
  <c r="T14"/>
  <c r="S14"/>
  <c r="R14"/>
  <c r="Q14"/>
  <c r="P14"/>
  <c r="O14"/>
  <c r="N14"/>
  <c r="M14"/>
  <c r="L14"/>
  <c r="K14"/>
  <c r="J14"/>
  <c r="I14"/>
  <c r="G14"/>
  <c r="T13"/>
  <c r="S13"/>
  <c r="R13"/>
  <c r="Q13"/>
  <c r="P13"/>
  <c r="O13"/>
  <c r="N13"/>
  <c r="M13"/>
  <c r="L13"/>
  <c r="K13"/>
  <c r="J13"/>
  <c r="I13"/>
  <c r="H13"/>
  <c r="G13"/>
  <c r="T12"/>
  <c r="S12"/>
  <c r="Q12"/>
  <c r="P12"/>
  <c r="O12"/>
  <c r="N12"/>
  <c r="M12"/>
  <c r="K12"/>
  <c r="I12"/>
  <c r="G12"/>
  <c r="F124"/>
  <c r="F121" s="1"/>
  <c r="F123"/>
  <c r="F107"/>
  <c r="F106"/>
  <c r="F105"/>
  <c r="F104"/>
  <c r="F103"/>
  <c r="F102"/>
  <c r="F99" s="1"/>
  <c r="F101"/>
  <c r="F119"/>
  <c r="F118"/>
  <c r="F117"/>
  <c r="F116"/>
  <c r="F115"/>
  <c r="F114"/>
  <c r="F113"/>
  <c r="F112"/>
  <c r="F111"/>
  <c r="F110"/>
  <c r="F96"/>
  <c r="F94" s="1"/>
  <c r="F93"/>
  <c r="F92"/>
  <c r="F91"/>
  <c r="F89" s="1"/>
  <c r="F88"/>
  <c r="F85" s="1"/>
  <c r="F87"/>
  <c r="F84"/>
  <c r="F83"/>
  <c r="F81" s="1"/>
  <c r="F74"/>
  <c r="F71" s="1"/>
  <c r="F73"/>
  <c r="F80"/>
  <c r="F79"/>
  <c r="F69"/>
  <c r="F68"/>
  <c r="F67"/>
  <c r="F66"/>
  <c r="F65"/>
  <c r="F64"/>
  <c r="F63"/>
  <c r="F62"/>
  <c r="F61"/>
  <c r="F60"/>
  <c r="F57"/>
  <c r="F56"/>
  <c r="F55"/>
  <c r="F54"/>
  <c r="F53"/>
  <c r="F52"/>
  <c r="F51"/>
  <c r="F46"/>
  <c r="F44" s="1"/>
  <c r="F43"/>
  <c r="F42"/>
  <c r="F41"/>
  <c r="F38"/>
  <c r="F37"/>
  <c r="F120"/>
  <c r="F70"/>
  <c r="F58"/>
  <c r="F39"/>
  <c r="F35"/>
  <c r="F34"/>
  <c r="F33"/>
  <c r="F30"/>
  <c r="F29"/>
  <c r="F31"/>
  <c r="F15"/>
  <c r="F13"/>
  <c r="J16"/>
  <c r="J25"/>
  <c r="I25"/>
  <c r="H25"/>
  <c r="G25"/>
  <c r="J27"/>
  <c r="I27"/>
  <c r="H27"/>
  <c r="G27"/>
  <c r="J31"/>
  <c r="I31"/>
  <c r="H31"/>
  <c r="G31"/>
  <c r="J35"/>
  <c r="I35"/>
  <c r="H35"/>
  <c r="G35"/>
  <c r="J39"/>
  <c r="I39"/>
  <c r="H39"/>
  <c r="G39"/>
  <c r="J44"/>
  <c r="I44"/>
  <c r="H44"/>
  <c r="G44"/>
  <c r="I47"/>
  <c r="H47"/>
  <c r="G47"/>
  <c r="J47"/>
  <c r="J58"/>
  <c r="I58"/>
  <c r="H58"/>
  <c r="G58"/>
  <c r="I75"/>
  <c r="G75"/>
  <c r="I77"/>
  <c r="G77"/>
  <c r="J81"/>
  <c r="J77" s="1"/>
  <c r="I81"/>
  <c r="H81"/>
  <c r="H77" s="1"/>
  <c r="G81"/>
  <c r="J85"/>
  <c r="I85"/>
  <c r="H85"/>
  <c r="G85"/>
  <c r="J89"/>
  <c r="I89"/>
  <c r="H89"/>
  <c r="H14" s="1"/>
  <c r="F14" s="1"/>
  <c r="G89"/>
  <c r="J94"/>
  <c r="I94"/>
  <c r="H94"/>
  <c r="G94"/>
  <c r="J97"/>
  <c r="I97"/>
  <c r="G97"/>
  <c r="J108"/>
  <c r="I108"/>
  <c r="H108"/>
  <c r="H19" s="1"/>
  <c r="G108"/>
  <c r="T121"/>
  <c r="S121"/>
  <c r="R121"/>
  <c r="Q121"/>
  <c r="P121"/>
  <c r="T108"/>
  <c r="S108"/>
  <c r="R108"/>
  <c r="R97" s="1"/>
  <c r="Q108"/>
  <c r="P108"/>
  <c r="O108"/>
  <c r="N108"/>
  <c r="M108"/>
  <c r="L108"/>
  <c r="K108"/>
  <c r="K97" s="1"/>
  <c r="T99"/>
  <c r="S99"/>
  <c r="S97" s="1"/>
  <c r="S75" s="1"/>
  <c r="R99"/>
  <c r="O99"/>
  <c r="N99"/>
  <c r="M99"/>
  <c r="M97" s="1"/>
  <c r="M75" s="1"/>
  <c r="T97"/>
  <c r="Q97"/>
  <c r="P97"/>
  <c r="O97"/>
  <c r="O75" s="1"/>
  <c r="N97"/>
  <c r="N75" s="1"/>
  <c r="L97"/>
  <c r="T94"/>
  <c r="S94"/>
  <c r="R94"/>
  <c r="Q94"/>
  <c r="P94"/>
  <c r="O94"/>
  <c r="N94"/>
  <c r="M94"/>
  <c r="L94"/>
  <c r="K94"/>
  <c r="T89"/>
  <c r="S89"/>
  <c r="R89"/>
  <c r="Q89"/>
  <c r="P89"/>
  <c r="O89"/>
  <c r="N89"/>
  <c r="M89"/>
  <c r="L89"/>
  <c r="K89"/>
  <c r="T85"/>
  <c r="S85"/>
  <c r="R85"/>
  <c r="Q85"/>
  <c r="P85"/>
  <c r="O85"/>
  <c r="N85"/>
  <c r="M85"/>
  <c r="L85"/>
  <c r="K85"/>
  <c r="T81"/>
  <c r="S81"/>
  <c r="R81"/>
  <c r="R77" s="1"/>
  <c r="R12" s="1"/>
  <c r="Q81"/>
  <c r="P81"/>
  <c r="O81"/>
  <c r="N81"/>
  <c r="M81"/>
  <c r="L81"/>
  <c r="L77" s="1"/>
  <c r="K81"/>
  <c r="T77"/>
  <c r="S77"/>
  <c r="Q77"/>
  <c r="P77"/>
  <c r="O77"/>
  <c r="N77"/>
  <c r="M77"/>
  <c r="K77"/>
  <c r="T75"/>
  <c r="Q75"/>
  <c r="P75"/>
  <c r="T71"/>
  <c r="S71"/>
  <c r="R71"/>
  <c r="Q71"/>
  <c r="P71"/>
  <c r="T58"/>
  <c r="S58"/>
  <c r="R58"/>
  <c r="Q58"/>
  <c r="P58"/>
  <c r="O58"/>
  <c r="N58"/>
  <c r="M58"/>
  <c r="L58"/>
  <c r="K58"/>
  <c r="K47" s="1"/>
  <c r="T49"/>
  <c r="S49"/>
  <c r="R49"/>
  <c r="R47" s="1"/>
  <c r="O49"/>
  <c r="N49"/>
  <c r="M49"/>
  <c r="M47" s="1"/>
  <c r="T47"/>
  <c r="T25" s="1"/>
  <c r="S47"/>
  <c r="S25" s="1"/>
  <c r="Q47"/>
  <c r="P47"/>
  <c r="P25" s="1"/>
  <c r="O47"/>
  <c r="N47"/>
  <c r="L47"/>
  <c r="L25" s="1"/>
  <c r="T44"/>
  <c r="S44"/>
  <c r="R44"/>
  <c r="Q44"/>
  <c r="P44"/>
  <c r="O44"/>
  <c r="N44"/>
  <c r="M44"/>
  <c r="L44"/>
  <c r="K44"/>
  <c r="T39"/>
  <c r="S39"/>
  <c r="R39"/>
  <c r="Q39"/>
  <c r="P39"/>
  <c r="O39"/>
  <c r="N39"/>
  <c r="M39"/>
  <c r="L39"/>
  <c r="K39"/>
  <c r="T35"/>
  <c r="S35"/>
  <c r="R35"/>
  <c r="Q35"/>
  <c r="P35"/>
  <c r="O35"/>
  <c r="N35"/>
  <c r="M35"/>
  <c r="L35"/>
  <c r="K35"/>
  <c r="T27"/>
  <c r="S27"/>
  <c r="R27"/>
  <c r="Q27"/>
  <c r="P27"/>
  <c r="O27"/>
  <c r="N27"/>
  <c r="M27"/>
  <c r="L27"/>
  <c r="T31"/>
  <c r="S31"/>
  <c r="R31"/>
  <c r="Q31"/>
  <c r="P31"/>
  <c r="O31"/>
  <c r="N31"/>
  <c r="M31"/>
  <c r="L31"/>
  <c r="K31"/>
  <c r="K27"/>
  <c r="O25"/>
  <c r="N25"/>
  <c r="S21"/>
  <c r="Q21"/>
  <c r="Q16" s="1"/>
  <c r="Q10" s="1"/>
  <c r="O16"/>
  <c r="N16"/>
  <c r="K16"/>
  <c r="K10" s="1"/>
  <c r="O10"/>
  <c r="R12" i="7" l="1"/>
  <c r="R10" s="1"/>
  <c r="J12"/>
  <c r="J10" s="1"/>
  <c r="F20"/>
  <c r="H16"/>
  <c r="H10" s="1"/>
  <c r="F108"/>
  <c r="F97" s="1"/>
  <c r="F89"/>
  <c r="H12"/>
  <c r="H75"/>
  <c r="F77"/>
  <c r="F12"/>
  <c r="R19" i="3"/>
  <c r="R75"/>
  <c r="L75"/>
  <c r="L12"/>
  <c r="J12"/>
  <c r="J75"/>
  <c r="F108"/>
  <c r="F97" s="1"/>
  <c r="F19"/>
  <c r="H16"/>
  <c r="H10" s="1"/>
  <c r="H97"/>
  <c r="H75" s="1"/>
  <c r="F77"/>
  <c r="H12"/>
  <c r="F12" s="1"/>
  <c r="G7" i="1"/>
  <c r="F16" i="7"/>
  <c r="T21" i="3"/>
  <c r="T16" s="1"/>
  <c r="R21"/>
  <c r="R16" s="1"/>
  <c r="S16"/>
  <c r="S10" s="1"/>
  <c r="T10"/>
  <c r="N10"/>
  <c r="F20"/>
  <c r="J10"/>
  <c r="L10"/>
  <c r="G16"/>
  <c r="G10"/>
  <c r="P10"/>
  <c r="R10"/>
  <c r="F49"/>
  <c r="F47"/>
  <c r="F27"/>
  <c r="F21"/>
  <c r="K75"/>
  <c r="R25"/>
  <c r="Q25"/>
  <c r="M25"/>
  <c r="K25"/>
  <c r="F75" i="7" l="1"/>
  <c r="F10"/>
  <c r="F75" i="3"/>
  <c r="F16"/>
  <c r="F10" s="1"/>
  <c r="F25"/>
</calcChain>
</file>

<file path=xl/sharedStrings.xml><?xml version="1.0" encoding="utf-8"?>
<sst xmlns="http://schemas.openxmlformats.org/spreadsheetml/2006/main" count="3198" uniqueCount="380">
  <si>
    <t>Раздел 1. Поступления и выплаты</t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</si>
  <si>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1</t>
    </r>
  </si>
  <si>
    <t>Код строки</t>
  </si>
  <si>
    <r>
      <t xml:space="preserve">Код по бюджет ной класси фикации Российс кой Феде рации </t>
    </r>
    <r>
      <rPr>
        <vertAlign val="superscript"/>
        <sz val="11"/>
        <rFont val="Times New Roman"/>
        <family val="1"/>
        <charset val="204"/>
      </rPr>
      <t>2</t>
    </r>
  </si>
  <si>
    <t>Сумма</t>
  </si>
  <si>
    <r>
      <t xml:space="preserve">Остаток средств на начало текущего финансового года </t>
    </r>
    <r>
      <rPr>
        <vertAlign val="superscript"/>
        <sz val="11"/>
        <rFont val="Times New Roman"/>
        <family val="1"/>
        <charset val="204"/>
      </rPr>
      <t>3</t>
    </r>
  </si>
  <si>
    <t>0100</t>
  </si>
  <si>
    <t>Х</t>
  </si>
  <si>
    <t>Поступления от доходов, всего:</t>
  </si>
  <si>
    <t>1000</t>
  </si>
  <si>
    <t>в том числе:</t>
  </si>
  <si>
    <t>Доходы от собственности, всего</t>
  </si>
  <si>
    <t>1100</t>
  </si>
  <si>
    <t>доходы от использования имущества, находящегося в государственной собственности и переданного в аренду</t>
  </si>
  <si>
    <t>1110</t>
  </si>
  <si>
    <t>прочие доходы от собственности</t>
  </si>
  <si>
    <t>1120</t>
  </si>
  <si>
    <t>Доходы от оказания платных услуг, компенсации затрат учреждения, всего</t>
  </si>
  <si>
    <t>1200</t>
  </si>
  <si>
    <t>1210</t>
  </si>
  <si>
    <t>из них:</t>
  </si>
  <si>
    <t>предоставление социальных услуг в стационарной форме социального обслуживания</t>
  </si>
  <si>
    <t>1211</t>
  </si>
  <si>
    <t>предоставление социальных услуг в форме социального обслуживания на дому</t>
  </si>
  <si>
    <t>1212</t>
  </si>
  <si>
    <t>обеспечение деятельности специализированных учреждений для несовершеннолетних, нуждающихся в социальной реабилитации</t>
  </si>
  <si>
    <t>1213</t>
  </si>
  <si>
    <t>предоставление социальных услуг семьям и детям</t>
  </si>
  <si>
    <t>1214</t>
  </si>
  <si>
    <t>предоставление социальных услуг лицам без определенного места жительства и занятий в стационарных и полустационарных условиях</t>
  </si>
  <si>
    <t>1215</t>
  </si>
  <si>
    <t>предоставление социальных услуг инвалидам в полустационарной форме</t>
  </si>
  <si>
    <t>1216</t>
  </si>
  <si>
    <t>иные доходы от оказания услуг, работ за плату</t>
  </si>
  <si>
    <t>1220</t>
  </si>
  <si>
    <t>доходы от оказания услуг, выполнения работ в рамках установленного государственного задания</t>
  </si>
  <si>
    <t>1221</t>
  </si>
  <si>
    <t>доходы от оказания услуг, выполнения работ за плату сверх установленного государственного задания</t>
  </si>
  <si>
    <t>1222</t>
  </si>
  <si>
    <t>Доходы от штрафов, пеней, возмещения ущерба</t>
  </si>
  <si>
    <t>1300</t>
  </si>
  <si>
    <t>1310</t>
  </si>
  <si>
    <t>Безвозмездные денежные поступления</t>
  </si>
  <si>
    <t>1400</t>
  </si>
  <si>
    <t>1410</t>
  </si>
  <si>
    <t>Прочие доходы</t>
  </si>
  <si>
    <t>1500</t>
  </si>
  <si>
    <t>целевые субсидии</t>
  </si>
  <si>
    <t>1510</t>
  </si>
  <si>
    <t>целевая субсидия № 1</t>
  </si>
  <si>
    <t>целевая субсидия № …</t>
  </si>
  <si>
    <t>субсидии на осуществление капитальных вложений</t>
  </si>
  <si>
    <t>1520</t>
  </si>
  <si>
    <t>субсидия на осуществление капитальных вложений № 1</t>
  </si>
  <si>
    <t>субсидии на осуществление капитальных вложений № …</t>
  </si>
  <si>
    <t>Доходы от операций с активами, всего</t>
  </si>
  <si>
    <t>1600</t>
  </si>
  <si>
    <t>1610</t>
  </si>
  <si>
    <t>1620</t>
  </si>
  <si>
    <t>1630</t>
  </si>
  <si>
    <t xml:space="preserve">Прочие поступления, всего </t>
  </si>
  <si>
    <t>1700</t>
  </si>
  <si>
    <t>увеличение остатков денежных средств за счет возврата дебиторской задолженности прошлых лет</t>
  </si>
  <si>
    <t>1710</t>
  </si>
  <si>
    <t>1720</t>
  </si>
  <si>
    <t>Выплаты по расходам, всего:</t>
  </si>
  <si>
    <t>2000</t>
  </si>
  <si>
    <t>Выплаты персоналу, всего</t>
  </si>
  <si>
    <t>2100</t>
  </si>
  <si>
    <t>оплата труда</t>
  </si>
  <si>
    <t>2110</t>
  </si>
  <si>
    <t>иные выплаты персоналу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</si>
  <si>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</si>
  <si>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</si>
  <si>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</si>
  <si>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на выплаты по оплате труда</t>
  </si>
  <si>
    <t>2131</t>
  </si>
  <si>
    <t>на иные выплаты работникам (пособия и компенсации в денежной форме)</t>
  </si>
  <si>
    <t>2132</t>
  </si>
  <si>
    <t>Социальные и иные выплаты населению</t>
  </si>
  <si>
    <t>2200</t>
  </si>
  <si>
    <t>пособия, компенсации и иные социальные выплаты гражданам, кроме публичных нормативных обязательств</t>
  </si>
  <si>
    <t>2210</t>
  </si>
  <si>
    <t>2220</t>
  </si>
  <si>
    <t>Уплата налогов, сборов и иных платежей, всего</t>
  </si>
  <si>
    <t>2300</t>
  </si>
  <si>
    <t>850</t>
  </si>
  <si>
    <t>налог на имущество организаций и земельный налог</t>
  </si>
  <si>
    <t>2310</t>
  </si>
  <si>
    <t>иные налоги в бюджеты бюджетной системы Российской Федерации, государственная пошлина</t>
  </si>
  <si>
    <t>2320</t>
  </si>
  <si>
    <t>уплата штрафов, пеней, иных платежей</t>
  </si>
  <si>
    <t>2330</t>
  </si>
  <si>
    <t>Прочие расходы (кроме расходов на закупку товаров, работ, услуг)</t>
  </si>
  <si>
    <t>2400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</si>
  <si>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</si>
  <si>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2410</t>
  </si>
  <si>
    <r>
      <t xml:space="preserve">Расходы на закупку товаров, работ, услуг, всего </t>
    </r>
    <r>
      <rPr>
        <vertAlign val="superscript"/>
        <sz val="11"/>
        <rFont val="Times New Roman"/>
        <family val="1"/>
        <charset val="204"/>
      </rPr>
      <t>4</t>
    </r>
  </si>
  <si>
    <t>2500</t>
  </si>
  <si>
    <t>закупка товаров, работ, услуг в целях капитального ремонта государственного имущества</t>
  </si>
  <si>
    <t>2510</t>
  </si>
  <si>
    <t>транспортные услуги</t>
  </si>
  <si>
    <t>2511</t>
  </si>
  <si>
    <t>арендная плата за пользование имуществом</t>
  </si>
  <si>
    <t>2512</t>
  </si>
  <si>
    <t>работы, услуги по содержанию имущества</t>
  </si>
  <si>
    <t>2513</t>
  </si>
  <si>
    <t>прочие работы, услуги</t>
  </si>
  <si>
    <t>2514</t>
  </si>
  <si>
    <t>услуги, работы для целей капитальных вложений</t>
  </si>
  <si>
    <t>2515</t>
  </si>
  <si>
    <t>увеличение стоимости основных средств</t>
  </si>
  <si>
    <t>2516</t>
  </si>
  <si>
    <t>увеличение стоимости материальных запасов</t>
  </si>
  <si>
    <t>2517</t>
  </si>
  <si>
    <t>прочая закупка товаров, работ и услуг, всего:</t>
  </si>
  <si>
    <t>2520</t>
  </si>
  <si>
    <t>услуги связи</t>
  </si>
  <si>
    <t>2521</t>
  </si>
  <si>
    <t>2522</t>
  </si>
  <si>
    <t>коммунальные услуги</t>
  </si>
  <si>
    <t>2523</t>
  </si>
  <si>
    <t>2524</t>
  </si>
  <si>
    <t>2525</t>
  </si>
  <si>
    <t>2526</t>
  </si>
  <si>
    <t>страхование</t>
  </si>
  <si>
    <t>2527</t>
  </si>
  <si>
    <t>2529</t>
  </si>
  <si>
    <t>2530</t>
  </si>
  <si>
    <t>2531</t>
  </si>
  <si>
    <t>капитальные вложения в объекты государственной собственности, всего:</t>
  </si>
  <si>
    <t>2540</t>
  </si>
  <si>
    <t>приобретение объектов недвижимого имущества государственными учреждениями</t>
  </si>
  <si>
    <t>2541</t>
  </si>
  <si>
    <t>строительство (реконструкция) объектов недвижимого имущества государственными учреждениями</t>
  </si>
  <si>
    <t>2542</t>
  </si>
  <si>
    <t>Выплаты, уменьшающие доход, 
всего (-)</t>
  </si>
  <si>
    <t>3000</t>
  </si>
  <si>
    <t>налог на прибыль (-)</t>
  </si>
  <si>
    <t>3010</t>
  </si>
  <si>
    <t>прочие налоги, уменьшающие доход (-)</t>
  </si>
  <si>
    <t>3020</t>
  </si>
  <si>
    <t xml:space="preserve">Прочие выплаты, всего </t>
  </si>
  <si>
    <t>4000</t>
  </si>
  <si>
    <t>возврат неиспользованных остатков субсидий, имеющих целевое назначение, прошлых лет в доход бюджета</t>
  </si>
  <si>
    <t>4010</t>
  </si>
  <si>
    <t>возврат неиспользованных остатков субсидий на осуществление капитальных вложений прошлых лет в доход бюджета</t>
  </si>
  <si>
    <t>4020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</si>
  <si>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</t>
  </si>
  <si>
    <t>4030</t>
  </si>
  <si>
    <t>4040</t>
  </si>
  <si>
    <r>
      <t xml:space="preserve">Остаток средств на конец года </t>
    </r>
    <r>
      <rPr>
        <vertAlign val="superscript"/>
        <sz val="11"/>
        <rFont val="Times New Roman"/>
        <family val="1"/>
        <charset val="204"/>
      </rPr>
      <t>3</t>
    </r>
  </si>
  <si>
    <t>0002</t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</si>
  <si>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</si>
  <si>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В графе 3 отражаются:</t>
    </r>
  </si>
  <si>
    <t>по строкам 1100 - 1630 - коды аналитической группы подвида доходов бюджетов классификации доходов бюджетов;</t>
  </si>
  <si>
    <t>по строкам 1700 - 1720 - коды аналитической группы вида источников финансирования дефицитов бюджетов классификации источников финансирования дефицитов бюджетов;</t>
  </si>
  <si>
    <t>по строкам 2000 - 2542 - коды видов расходов бюджетов классификации расходов бюджетов;</t>
  </si>
  <si>
    <t>по строкам 3000 - 3020 - коды аналитической группы подвида доходов бюджетов классификации доходов бюджетов, по которым планируется уплата налогов, уменьшающих доход;</t>
  </si>
  <si>
    <t>по строкам 4000 - 4040 - коды аналитической группы вида источников финансирования дефицитов бюджетов классификации источников финансирования дефицитов бюджетов.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</si>
  <si>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 строкам 0001, 0002 в графах 4 - 6 указываются планируемые суммы остатков средств на начало и конец планируемого периода при составлении Плана на этапе формирования проекта областного бюджета, при внесении изменений в утвержденный План после завершения отчетного финансового года указываются фактические остатки средств.</t>
    </r>
  </si>
  <si>
    <t>Руководитель государственного бюджетного учреждения 
(уполномоченное  лицо)</t>
  </si>
  <si>
    <t>(подпись)</t>
  </si>
  <si>
    <t>(расшифировка подписи)</t>
  </si>
  <si>
    <t>Заместитель руководителя государственного бюджетного учреждения по финансовым вопросам</t>
  </si>
  <si>
    <t xml:space="preserve">Главный бухгалтер государственного бюджетного учреждения </t>
  </si>
  <si>
    <t>Исполнитель</t>
  </si>
  <si>
    <t>тел. ________________</t>
  </si>
  <si>
    <t>"_____"________________ 20____ г.</t>
  </si>
  <si>
    <t>1411</t>
  </si>
  <si>
    <t>1412</t>
  </si>
  <si>
    <t>1420</t>
  </si>
  <si>
    <t>1421</t>
  </si>
  <si>
    <t>1422</t>
  </si>
  <si>
    <t>1430</t>
  </si>
  <si>
    <t>гранты</t>
  </si>
  <si>
    <t>1440</t>
  </si>
  <si>
    <t>пожертвования</t>
  </si>
  <si>
    <t>1450</t>
  </si>
  <si>
    <t>УТВЕРЖДАЮ</t>
  </si>
  <si>
    <t xml:space="preserve">(наименование должности лица, утверждающего документ) </t>
  </si>
  <si>
    <t>Департамент социальной защиты населения Ивановской области</t>
  </si>
  <si>
    <t xml:space="preserve">(наименование органа, осуществляющего функции и полномочия учредителя) </t>
  </si>
  <si>
    <t>(расшифровка подписи)</t>
  </si>
  <si>
    <t>"____"_______________ 20____г.</t>
  </si>
  <si>
    <t>План финансово - хозяйственной деятельности</t>
  </si>
  <si>
    <t>КОДЫ</t>
  </si>
  <si>
    <t>Дата</t>
  </si>
  <si>
    <t>по Сводному реесту</t>
  </si>
  <si>
    <t>Орган, осуществляющий 
функции и полномочия учредителя</t>
  </si>
  <si>
    <t>Глава по БК</t>
  </si>
  <si>
    <t>ИНН</t>
  </si>
  <si>
    <t xml:space="preserve">Государственное бюджетное учреждение </t>
  </si>
  <si>
    <t>КПП</t>
  </si>
  <si>
    <t>Единица измерения</t>
  </si>
  <si>
    <t>руб.</t>
  </si>
  <si>
    <t>по ОКЕИ</t>
  </si>
  <si>
    <t>Раздел 1.1. Сведения о распределении поступлений по выплатам учреждения на</t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</si>
  <si>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5</t>
    </r>
  </si>
  <si>
    <t>Код по бюджет ной класси фикации Российс кой Феде рации</t>
  </si>
  <si>
    <t>Объем финансового обеспечения</t>
  </si>
  <si>
    <t>всего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</si>
  <si>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</si>
  <si>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</si>
  <si>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поступления от оказания услуг (выполнения работ) на платной основе и от иной приносящей доход деятельности</t>
  </si>
  <si>
    <t>Предоставление социальных услуг гражданам пожилого возраста, инвалидам, детям, страдающим хроническими формами заболеваний, в стационарной форме социального обслуживания</t>
  </si>
  <si>
    <t>Предоставление социальных услуг в форме социального обслуживания на дому</t>
  </si>
  <si>
    <t>Обеспечение деятельности специали зированных учреждений для несовершен нолетних, нуждающихся в социальной реабилитации</t>
  </si>
  <si>
    <t>Предос тавление социальных услуг семьям и детям</t>
  </si>
  <si>
    <t>Предоставление социальных услуг лицам без определенного места жительства и занятий в стационарных и полустацио нарных условиях</t>
  </si>
  <si>
    <t>Предостав ление социальных услуг инвалидам в полуста ционарной форме</t>
  </si>
  <si>
    <t>Субсидия № 1</t>
  </si>
  <si>
    <t>Субсидия № 2</t>
  </si>
  <si>
    <t>Субсидия № …</t>
  </si>
  <si>
    <t>Доходы № 1</t>
  </si>
  <si>
    <t>Доходы № …</t>
  </si>
  <si>
    <t>Гранты</t>
  </si>
  <si>
    <t>Выплаты персоналу</t>
  </si>
  <si>
    <t>0110</t>
  </si>
  <si>
    <t>0120</t>
  </si>
  <si>
    <t>0130</t>
  </si>
  <si>
    <t>0140</t>
  </si>
  <si>
    <t>Расходы на закупку товаров, работ, услуг, всего</t>
  </si>
  <si>
    <t>0150</t>
  </si>
  <si>
    <t>0151</t>
  </si>
  <si>
    <t>прочая закупка товаров, работ и услуг</t>
  </si>
  <si>
    <t>0152</t>
  </si>
  <si>
    <t>0153</t>
  </si>
  <si>
    <t>Остатки прошлых лет, всего</t>
  </si>
  <si>
    <t>1001</t>
  </si>
  <si>
    <t>1130</t>
  </si>
  <si>
    <t>1131</t>
  </si>
  <si>
    <t>1132</t>
  </si>
  <si>
    <t>1320</t>
  </si>
  <si>
    <t>1330</t>
  </si>
  <si>
    <t xml:space="preserve">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</si>
  <si>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 </t>
  </si>
  <si>
    <t>1511</t>
  </si>
  <si>
    <t>1512</t>
  </si>
  <si>
    <t>1513</t>
  </si>
  <si>
    <t>1514</t>
  </si>
  <si>
    <t>1515</t>
  </si>
  <si>
    <t>1516</t>
  </si>
  <si>
    <t>1517</t>
  </si>
  <si>
    <t>1521</t>
  </si>
  <si>
    <t>1522</t>
  </si>
  <si>
    <t>1523</t>
  </si>
  <si>
    <t>1524</t>
  </si>
  <si>
    <t>1525</t>
  </si>
  <si>
    <t>1526</t>
  </si>
  <si>
    <t>1527</t>
  </si>
  <si>
    <t>1529</t>
  </si>
  <si>
    <t>1530</t>
  </si>
  <si>
    <t>1531</t>
  </si>
  <si>
    <t>1540</t>
  </si>
  <si>
    <t>1541</t>
  </si>
  <si>
    <t>1542</t>
  </si>
  <si>
    <t>Средства текущего года, всего</t>
  </si>
  <si>
    <t>2001</t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</si>
  <si>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</si>
  <si>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t>При формировании таблицы необходимо обеспечить соотношение следующих показателей:</t>
  </si>
  <si>
    <t>1) Плановые показатели по выплатам по строке 0110 должны быть равны сумме показателей по строкам 1100 и 2100 соответствующих граф;</t>
  </si>
  <si>
    <t>2) Плановые показатели по выплатам по строке 0120 должны быть равны сумме показателей по строкам 1200 и 2200 соответствующих граф;</t>
  </si>
  <si>
    <t>3) Плановые показатели по выплатам по строке 0130 должны быть равны сумме показателей по строкам 1300 и 2300 соответствующих граф;</t>
  </si>
  <si>
    <t>4) Плановые показатели по выплатам по строке 0140 должны быть равны сумме показателей по строкам 1400 и 2400 соответствующих граф;</t>
  </si>
  <si>
    <t>5) Плановые показатели по выплатам по строке 0150 должны быть равны сумме показателей по строкам 1500 и 2500 соответствующих граф;</t>
  </si>
  <si>
    <t>6) Плановые показатели по выплатам по строке 0151 должны быть равны сумме показателей по строкам 1510 и 2510 соответствующих граф;</t>
  </si>
  <si>
    <t>7) Плановые показатели по выплатам по строке 0152 должны быть равны сумме показателей по строкам 1520 и 2520 соответствующих граф;</t>
  </si>
  <si>
    <t>Руководитель государственного бюджетного учреждения (уполномоченное  лицо)</t>
  </si>
  <si>
    <r>
      <t xml:space="preserve">Раздел 2. Сведения по выплатам на закупку товаров, работ, услуг </t>
    </r>
    <r>
      <rPr>
        <b/>
        <vertAlign val="superscript"/>
        <sz val="11"/>
        <rFont val="Times New Roman"/>
        <family val="1"/>
        <charset val="204"/>
      </rPr>
      <t>8</t>
    </r>
  </si>
  <si>
    <t>№ п/п</t>
  </si>
  <si>
    <t>Наименование показателя</t>
  </si>
  <si>
    <t>Год начала закупки</t>
  </si>
  <si>
    <t>Выплаты по расходам на закупку товаров, работ, услуг, всего</t>
  </si>
  <si>
    <t>25000</t>
  </si>
  <si>
    <t>1.1</t>
  </si>
  <si>
    <t>по контрактам (договорам), заключенным до начала текущего финансового года без применения норм Федерального закона от 05.04.2013 № 44-ФЗ "О контрактной системе в сфере закупок товаров, работ, услуг для обеспечения государственных и муниципальных нужд" (далее - Федеральный закон № 44-ФЗ) и Федерального закона от 18.07.2011 № 223-ФЗ "О закупках товаров, работ, услуг отдельными видами юридических лиц"  (далее - Федеральный закон № 223-ФЗ)</t>
  </si>
  <si>
    <t>25100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</si>
  <si>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</si>
  <si>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</si>
  <si>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25200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</si>
  <si>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</si>
  <si>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</si>
  <si>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</si>
  <si>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</si>
  <si>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1.4.1</t>
  </si>
  <si>
    <t>за счет субсидий, предоставляемых на финансовое обеспечение выполнения государственного задания</t>
  </si>
  <si>
    <t>25410</t>
  </si>
  <si>
    <t>1.4.1.1.</t>
  </si>
  <si>
    <t>в соответствии с Федеральным законом № 44-ФЗ</t>
  </si>
  <si>
    <t>25411</t>
  </si>
  <si>
    <t>1.4.1.2.</t>
  </si>
  <si>
    <t>в соответствии с Федеральным законом № 223-ФЗ</t>
  </si>
  <si>
    <t>25412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</si>
  <si>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</si>
  <si>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</si>
  <si>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25420</t>
  </si>
  <si>
    <t>1.4.2.1.</t>
  </si>
  <si>
    <t>25421</t>
  </si>
  <si>
    <t>1.4.2.2.</t>
  </si>
  <si>
    <t>25422</t>
  </si>
  <si>
    <t>1.4.3</t>
  </si>
  <si>
    <t>за счет субсидий, предоставляемых на осуществление капитальных вложений</t>
  </si>
  <si>
    <t>25430</t>
  </si>
  <si>
    <t>1.4.4</t>
  </si>
  <si>
    <t>за счет прочих источников финансового обеспечения</t>
  </si>
  <si>
    <t>25440</t>
  </si>
  <si>
    <t>1.4.4.1.</t>
  </si>
  <si>
    <t>25441</t>
  </si>
  <si>
    <t>1.4.4.2.</t>
  </si>
  <si>
    <t>25442</t>
  </si>
  <si>
    <t>2</t>
  </si>
  <si>
    <t>25500</t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</si>
  <si>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</si>
  <si>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</si>
  <si>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</si>
  <si>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25600</t>
  </si>
  <si>
    <t>Руководитель учреждения 
(уполномоченное  лицо учреждения)</t>
  </si>
  <si>
    <t>Заместитель руководителя учреждения 
по финансовым вопросам</t>
  </si>
  <si>
    <t xml:space="preserve">Главный бухгалтер учреждения </t>
  </si>
  <si>
    <t xml:space="preserve"> 4.1</t>
  </si>
  <si>
    <t>1.3.1</t>
  </si>
  <si>
    <t>25310.1</t>
  </si>
  <si>
    <t>1.3.2</t>
  </si>
  <si>
    <t>25421.1</t>
  </si>
  <si>
    <t>25430.1</t>
  </si>
  <si>
    <t>25441.1</t>
  </si>
  <si>
    <r>
      <t>Код по бюджетной классификации Россиской Федерации</t>
    </r>
    <r>
      <rPr>
        <vertAlign val="superscript"/>
        <sz val="11"/>
        <rFont val="Times New Roman"/>
        <family val="1"/>
        <charset val="204"/>
      </rPr>
      <t>8.1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</si>
  <si>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>:</t>
    </r>
  </si>
  <si>
    <r>
      <rPr>
        <vertAlign val="superscript"/>
        <sz val="10"/>
        <rFont val="Times New Roman"/>
        <family val="1"/>
        <charset val="204"/>
      </rPr>
      <t>8</t>
    </r>
    <r>
      <rPr>
        <sz val="10"/>
        <rFont val="Times New Roman"/>
        <family val="1"/>
        <charset val="204"/>
      </rPr>
      <t xml:space="preserve"> Детализируются показатели выплат по расходам на закупку товаров, работ, услуг, отраженные по соответствующим строкам Раздела 1 "Поступления и выплаты" Плана.</t>
    </r>
  </si>
  <si>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 xml:space="preserve">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07.05.2018 № 204 «О национальных целях и стратегических задачах развития Российской Федерации на период до 2024 года» или регионального проекта, обеспечивающего достижение целей, показателей и результатов федерального проекта (далее – региональный проект), показатели строк 25310, 25421, 25430 и 25441 Раздела 2 «Сведения по выплатам на закупку товаров, работ, услуг» детализируются по коду целевой статьи.</t>
    </r>
  </si>
  <si>
    <t>закупка энергетических ресурсов</t>
  </si>
  <si>
    <t>0154</t>
  </si>
  <si>
    <t>0154.1</t>
  </si>
  <si>
    <t>0154.2</t>
  </si>
  <si>
    <t>1535</t>
  </si>
  <si>
    <t>2535</t>
  </si>
  <si>
    <t>8) Плановые показатели по выплатам по строке 0153 должны быть равны сумме показателей по строкам 1535 и 2535 соответствующих граф;</t>
  </si>
  <si>
    <t>9) Плановые показатели по выплатам по строке 0154 должны быть равны сумме показателей по строкам 1540 и 2540 соответствующих граф;</t>
  </si>
  <si>
    <t>10) Плановые показатели по выплатам по строке 0154.1 должны быть равны сумме показателей по строкам 1541 и 2541 соответствующих граф;</t>
  </si>
  <si>
    <t>11) Плановые показатели по выплатам по строке 0154.2 должны быть равны сумме показателей по строкам 1542 и 2542 соответствующих граф.</t>
  </si>
  <si>
    <t>налог на добавленную стоимость (-)</t>
  </si>
  <si>
    <t>3030</t>
  </si>
  <si>
    <t>доходы от компенсации затрат</t>
  </si>
  <si>
    <t>1230</t>
  </si>
  <si>
    <t>1231</t>
  </si>
  <si>
    <t>130</t>
  </si>
  <si>
    <t>доходы от выбытия основных средств</t>
  </si>
  <si>
    <t>доходы от выбытия материальных активов</t>
  </si>
  <si>
    <t>возмещение страхователям расходов на предупредительные меры по сокращению производственного травматизма и профессиональных заболеваний</t>
  </si>
  <si>
    <t>Приложение 1 
к Порядку составления и утверждения плана финансово-хозяйственной деятельности государственных бюджетных учреждений, подведомственных Департаменту социальной защиты населения Ивановской области</t>
  </si>
  <si>
    <t xml:space="preserve"> 4.2</t>
  </si>
  <si>
    <t>25430.2</t>
  </si>
  <si>
    <t>25310.2</t>
  </si>
  <si>
    <t>25441.2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</si>
  <si>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</si>
  <si>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r>
      <t>Уникальный код</t>
    </r>
    <r>
      <rPr>
        <vertAlign val="superscript"/>
        <sz val="11"/>
        <rFont val="Times New Roman"/>
        <family val="1"/>
        <charset val="204"/>
      </rPr>
      <t>8.2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</si>
  <si>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8.2</t>
    </r>
    <r>
      <rPr>
        <sz val="10"/>
        <rFont val="Times New Roman"/>
        <family val="1"/>
        <charset val="204"/>
      </rPr>
      <t>:</t>
    </r>
  </si>
  <si>
    <r>
      <rPr>
        <vertAlign val="superscript"/>
        <sz val="10"/>
        <rFont val="Times New Roman"/>
        <family val="1"/>
        <charset val="204"/>
      </rPr>
      <t>8.2</t>
    </r>
    <r>
      <rPr>
        <sz val="10"/>
        <rFont val="Times New Roman"/>
        <family val="1"/>
        <charset val="204"/>
      </rPr>
      <t xml:space="preserve"> Указывается уникальный код объекта капитального строительства или объекта недвижимого имущества, присвоенный государственной интегрированной информационной системой управления общественными финансами «Электронный бюджет», в случае если источником финансового обеспечения расходов на осуществление капитальных вложений являются средства федерального бюджета, в том числе предоставленные в виде межбюджетного трансферта в целях софинансирования расходных обязательств субъекта Российской Федерации (муниципального образования).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</si>
  <si>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Показатели выплат по расходам на закупки товаров, работ, услуг, отраженные по строкам Раздела 1 «Поступления и выплаты» Плана подлежат деталиции в разделе 2 "Сведения по выплатам на закупку товаров, работ, услуг" Плана.</t>
    </r>
  </si>
  <si>
    <t>Начальник Департамент социальной защиты населения Ивановской области</t>
  </si>
  <si>
    <t>Бюджетное учреждение социального обслуживания Ивановской области "Южский центр социального обслуживания</t>
  </si>
  <si>
    <t>242Ц6768</t>
  </si>
  <si>
    <t>на 2023  год</t>
  </si>
  <si>
    <t xml:space="preserve">    и плановый период 2024 и 2025 годов     </t>
  </si>
  <si>
    <t>"_____"___________________ 2023г.</t>
  </si>
  <si>
    <t>на 2023 г. 
текущий финансовый год</t>
  </si>
  <si>
    <t>на 2024 г. 
первый год планового периода</t>
  </si>
  <si>
    <t>на 2025 г. 
второй год планового периода</t>
  </si>
  <si>
    <t>Н.Б.ЛАКЕЕВА</t>
  </si>
  <si>
    <t>Н.Г.ХОВРИНА</t>
  </si>
  <si>
    <t>тел. 8-49347-2-11-63</t>
  </si>
  <si>
    <t>2023 г. (очередной/текущий финансовый год)</t>
  </si>
  <si>
    <t>на 2023 г. (очередной финансовый год)</t>
  </si>
  <si>
    <t>на 2024 г. 
(1-ый год планового периода)</t>
  </si>
  <si>
    <t>на 2025 г. 
(2-ой год планового периода)</t>
  </si>
  <si>
    <t>8-49347-2-11-63</t>
  </si>
  <si>
    <t>Раздел 1.3. Сведения о распределении поступлений по выплатам учреждения на</t>
  </si>
  <si>
    <t>2024 г. (1-ый год планового периода)</t>
  </si>
  <si>
    <t>2025 г. (2-ой год планового периода)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</si>
</sst>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16" fontId="2" fillId="0" borderId="5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horizontal="left" vertical="top" wrapText="1" indent="1"/>
    </xf>
    <xf numFmtId="49" fontId="5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" fontId="1" fillId="2" borderId="5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4" fontId="1" fillId="3" borderId="5" xfId="0" applyNumberFormat="1" applyFont="1" applyFill="1" applyBorder="1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vertical="top" wrapText="1" shrinkToFi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49" fontId="2" fillId="4" borderId="5" xfId="0" applyNumberFormat="1" applyFont="1" applyFill="1" applyBorder="1" applyAlignment="1">
      <alignment horizontal="center" vertical="top" wrapText="1"/>
    </xf>
    <xf numFmtId="4" fontId="2" fillId="4" borderId="5" xfId="0" applyNumberFormat="1" applyFont="1" applyFill="1" applyBorder="1" applyAlignment="1">
      <alignment horizontal="center" vertical="top" wrapText="1"/>
    </xf>
    <xf numFmtId="0" fontId="2" fillId="4" borderId="0" xfId="0" applyFont="1" applyFill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49" fontId="5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4" fontId="5" fillId="3" borderId="5" xfId="0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1" fillId="6" borderId="5" xfId="0" applyNumberFormat="1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4" fontId="1" fillId="6" borderId="5" xfId="0" applyNumberFormat="1" applyFont="1" applyFill="1" applyBorder="1" applyAlignment="1">
      <alignment horizontal="center" vertical="top" wrapText="1"/>
    </xf>
    <xf numFmtId="49" fontId="2" fillId="7" borderId="5" xfId="0" applyNumberFormat="1" applyFont="1" applyFill="1" applyBorder="1" applyAlignment="1">
      <alignment horizontal="center" vertical="top" wrapText="1"/>
    </xf>
    <xf numFmtId="0" fontId="2" fillId="7" borderId="5" xfId="0" applyFont="1" applyFill="1" applyBorder="1" applyAlignment="1">
      <alignment horizontal="center" vertical="top" wrapText="1"/>
    </xf>
    <xf numFmtId="4" fontId="2" fillId="7" borderId="5" xfId="0" applyNumberFormat="1" applyFont="1" applyFill="1" applyBorder="1" applyAlignment="1">
      <alignment horizontal="center" vertical="top" wrapText="1"/>
    </xf>
    <xf numFmtId="49" fontId="2" fillId="5" borderId="5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4" fontId="2" fillId="5" borderId="5" xfId="0" applyNumberFormat="1" applyFont="1" applyFill="1" applyBorder="1" applyAlignment="1">
      <alignment horizontal="center" vertical="top" wrapText="1"/>
    </xf>
    <xf numFmtId="49" fontId="5" fillId="5" borderId="2" xfId="0" applyNumberFormat="1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>
      <alignment horizontal="center" vertical="top" wrapText="1"/>
    </xf>
    <xf numFmtId="4" fontId="5" fillId="5" borderId="5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4" fontId="1" fillId="8" borderId="5" xfId="0" applyNumberFormat="1" applyFont="1" applyFill="1" applyBorder="1" applyAlignment="1">
      <alignment horizontal="center" vertical="top" wrapText="1"/>
    </xf>
    <xf numFmtId="4" fontId="2" fillId="8" borderId="5" xfId="0" applyNumberFormat="1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justify" vertical="top" wrapText="1"/>
    </xf>
    <xf numFmtId="0" fontId="0" fillId="8" borderId="0" xfId="0" applyFont="1" applyFill="1" applyAlignment="1">
      <alignment wrapText="1"/>
    </xf>
    <xf numFmtId="0" fontId="0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5" fillId="8" borderId="0" xfId="0" applyFont="1" applyFill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shrinkToFit="1"/>
    </xf>
    <xf numFmtId="0" fontId="2" fillId="2" borderId="3" xfId="0" applyFont="1" applyFill="1" applyBorder="1" applyAlignment="1">
      <alignment horizontal="left" vertical="top" wrapText="1" shrinkToFit="1"/>
    </xf>
    <xf numFmtId="0" fontId="2" fillId="2" borderId="4" xfId="0" applyFont="1" applyFill="1" applyBorder="1" applyAlignment="1">
      <alignment horizontal="left" vertical="top" wrapText="1" shrinkToFi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shrinkToFit="1"/>
    </xf>
    <xf numFmtId="0" fontId="1" fillId="2" borderId="3" xfId="0" applyFont="1" applyFill="1" applyBorder="1" applyAlignment="1">
      <alignment horizontal="left" vertical="top" wrapText="1" shrinkToFit="1"/>
    </xf>
    <xf numFmtId="0" fontId="1" fillId="2" borderId="4" xfId="0" applyFont="1" applyFill="1" applyBorder="1" applyAlignment="1">
      <alignment horizontal="left" vertical="top" wrapText="1" shrinkToFit="1"/>
    </xf>
    <xf numFmtId="0" fontId="2" fillId="8" borderId="6" xfId="0" applyFont="1" applyFill="1" applyBorder="1" applyAlignment="1">
      <alignment horizontal="center" vertical="top" wrapText="1"/>
    </xf>
    <xf numFmtId="0" fontId="2" fillId="8" borderId="1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9" borderId="1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 wrapText="1"/>
    </xf>
    <xf numFmtId="49" fontId="5" fillId="5" borderId="3" xfId="0" applyNumberFormat="1" applyFont="1" applyFill="1" applyBorder="1" applyAlignment="1">
      <alignment horizontal="left" vertical="top" wrapText="1"/>
    </xf>
    <xf numFmtId="49" fontId="5" fillId="5" borderId="4" xfId="0" applyNumberFormat="1" applyFont="1" applyFill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tabSelected="1" topLeftCell="A13" zoomScaleSheetLayoutView="100" workbookViewId="0">
      <selection activeCell="K17" sqref="K17"/>
    </sheetView>
  </sheetViews>
  <sheetFormatPr defaultColWidth="9.140625" defaultRowHeight="15" outlineLevelRow="1"/>
  <cols>
    <col min="1" max="1" width="10.7109375" style="19" customWidth="1"/>
    <col min="2" max="2" width="13.140625" style="19" customWidth="1"/>
    <col min="3" max="3" width="12" style="19" customWidth="1"/>
    <col min="4" max="4" width="14.28515625" style="20" customWidth="1"/>
    <col min="5" max="5" width="12" style="19" customWidth="1"/>
    <col min="6" max="6" width="12.85546875" style="19" customWidth="1"/>
    <col min="7" max="7" width="11.28515625" style="19" customWidth="1"/>
    <col min="8" max="9" width="9.140625" style="19"/>
    <col min="10" max="10" width="16.42578125" style="19" customWidth="1"/>
    <col min="11" max="11" width="12.7109375" style="19" customWidth="1"/>
    <col min="12" max="256" width="9.140625" style="19"/>
    <col min="257" max="257" width="10.7109375" style="19" customWidth="1"/>
    <col min="258" max="258" width="13.140625" style="19" customWidth="1"/>
    <col min="259" max="259" width="12" style="19" customWidth="1"/>
    <col min="260" max="260" width="14.28515625" style="19" customWidth="1"/>
    <col min="261" max="261" width="12" style="19" customWidth="1"/>
    <col min="262" max="262" width="12.85546875" style="19" customWidth="1"/>
    <col min="263" max="263" width="11.28515625" style="19" customWidth="1"/>
    <col min="264" max="265" width="9.140625" style="19"/>
    <col min="266" max="266" width="16.42578125" style="19" customWidth="1"/>
    <col min="267" max="267" width="12.7109375" style="19" customWidth="1"/>
    <col min="268" max="512" width="9.140625" style="19"/>
    <col min="513" max="513" width="10.7109375" style="19" customWidth="1"/>
    <col min="514" max="514" width="13.140625" style="19" customWidth="1"/>
    <col min="515" max="515" width="12" style="19" customWidth="1"/>
    <col min="516" max="516" width="14.28515625" style="19" customWidth="1"/>
    <col min="517" max="517" width="12" style="19" customWidth="1"/>
    <col min="518" max="518" width="12.85546875" style="19" customWidth="1"/>
    <col min="519" max="519" width="11.28515625" style="19" customWidth="1"/>
    <col min="520" max="521" width="9.140625" style="19"/>
    <col min="522" max="522" width="16.42578125" style="19" customWidth="1"/>
    <col min="523" max="523" width="12.7109375" style="19" customWidth="1"/>
    <col min="524" max="768" width="9.140625" style="19"/>
    <col min="769" max="769" width="10.7109375" style="19" customWidth="1"/>
    <col min="770" max="770" width="13.140625" style="19" customWidth="1"/>
    <col min="771" max="771" width="12" style="19" customWidth="1"/>
    <col min="772" max="772" width="14.28515625" style="19" customWidth="1"/>
    <col min="773" max="773" width="12" style="19" customWidth="1"/>
    <col min="774" max="774" width="12.85546875" style="19" customWidth="1"/>
    <col min="775" max="775" width="11.28515625" style="19" customWidth="1"/>
    <col min="776" max="777" width="9.140625" style="19"/>
    <col min="778" max="778" width="16.42578125" style="19" customWidth="1"/>
    <col min="779" max="779" width="12.7109375" style="19" customWidth="1"/>
    <col min="780" max="1024" width="9.140625" style="19"/>
    <col min="1025" max="1025" width="10.7109375" style="19" customWidth="1"/>
    <col min="1026" max="1026" width="13.140625" style="19" customWidth="1"/>
    <col min="1027" max="1027" width="12" style="19" customWidth="1"/>
    <col min="1028" max="1028" width="14.28515625" style="19" customWidth="1"/>
    <col min="1029" max="1029" width="12" style="19" customWidth="1"/>
    <col min="1030" max="1030" width="12.85546875" style="19" customWidth="1"/>
    <col min="1031" max="1031" width="11.28515625" style="19" customWidth="1"/>
    <col min="1032" max="1033" width="9.140625" style="19"/>
    <col min="1034" max="1034" width="16.42578125" style="19" customWidth="1"/>
    <col min="1035" max="1035" width="12.7109375" style="19" customWidth="1"/>
    <col min="1036" max="1280" width="9.140625" style="19"/>
    <col min="1281" max="1281" width="10.7109375" style="19" customWidth="1"/>
    <col min="1282" max="1282" width="13.140625" style="19" customWidth="1"/>
    <col min="1283" max="1283" width="12" style="19" customWidth="1"/>
    <col min="1284" max="1284" width="14.28515625" style="19" customWidth="1"/>
    <col min="1285" max="1285" width="12" style="19" customWidth="1"/>
    <col min="1286" max="1286" width="12.85546875" style="19" customWidth="1"/>
    <col min="1287" max="1287" width="11.28515625" style="19" customWidth="1"/>
    <col min="1288" max="1289" width="9.140625" style="19"/>
    <col min="1290" max="1290" width="16.42578125" style="19" customWidth="1"/>
    <col min="1291" max="1291" width="12.7109375" style="19" customWidth="1"/>
    <col min="1292" max="1536" width="9.140625" style="19"/>
    <col min="1537" max="1537" width="10.7109375" style="19" customWidth="1"/>
    <col min="1538" max="1538" width="13.140625" style="19" customWidth="1"/>
    <col min="1539" max="1539" width="12" style="19" customWidth="1"/>
    <col min="1540" max="1540" width="14.28515625" style="19" customWidth="1"/>
    <col min="1541" max="1541" width="12" style="19" customWidth="1"/>
    <col min="1542" max="1542" width="12.85546875" style="19" customWidth="1"/>
    <col min="1543" max="1543" width="11.28515625" style="19" customWidth="1"/>
    <col min="1544" max="1545" width="9.140625" style="19"/>
    <col min="1546" max="1546" width="16.42578125" style="19" customWidth="1"/>
    <col min="1547" max="1547" width="12.7109375" style="19" customWidth="1"/>
    <col min="1548" max="1792" width="9.140625" style="19"/>
    <col min="1793" max="1793" width="10.7109375" style="19" customWidth="1"/>
    <col min="1794" max="1794" width="13.140625" style="19" customWidth="1"/>
    <col min="1795" max="1795" width="12" style="19" customWidth="1"/>
    <col min="1796" max="1796" width="14.28515625" style="19" customWidth="1"/>
    <col min="1797" max="1797" width="12" style="19" customWidth="1"/>
    <col min="1798" max="1798" width="12.85546875" style="19" customWidth="1"/>
    <col min="1799" max="1799" width="11.28515625" style="19" customWidth="1"/>
    <col min="1800" max="1801" width="9.140625" style="19"/>
    <col min="1802" max="1802" width="16.42578125" style="19" customWidth="1"/>
    <col min="1803" max="1803" width="12.7109375" style="19" customWidth="1"/>
    <col min="1804" max="2048" width="9.140625" style="19"/>
    <col min="2049" max="2049" width="10.7109375" style="19" customWidth="1"/>
    <col min="2050" max="2050" width="13.140625" style="19" customWidth="1"/>
    <col min="2051" max="2051" width="12" style="19" customWidth="1"/>
    <col min="2052" max="2052" width="14.28515625" style="19" customWidth="1"/>
    <col min="2053" max="2053" width="12" style="19" customWidth="1"/>
    <col min="2054" max="2054" width="12.85546875" style="19" customWidth="1"/>
    <col min="2055" max="2055" width="11.28515625" style="19" customWidth="1"/>
    <col min="2056" max="2057" width="9.140625" style="19"/>
    <col min="2058" max="2058" width="16.42578125" style="19" customWidth="1"/>
    <col min="2059" max="2059" width="12.7109375" style="19" customWidth="1"/>
    <col min="2060" max="2304" width="9.140625" style="19"/>
    <col min="2305" max="2305" width="10.7109375" style="19" customWidth="1"/>
    <col min="2306" max="2306" width="13.140625" style="19" customWidth="1"/>
    <col min="2307" max="2307" width="12" style="19" customWidth="1"/>
    <col min="2308" max="2308" width="14.28515625" style="19" customWidth="1"/>
    <col min="2309" max="2309" width="12" style="19" customWidth="1"/>
    <col min="2310" max="2310" width="12.85546875" style="19" customWidth="1"/>
    <col min="2311" max="2311" width="11.28515625" style="19" customWidth="1"/>
    <col min="2312" max="2313" width="9.140625" style="19"/>
    <col min="2314" max="2314" width="16.42578125" style="19" customWidth="1"/>
    <col min="2315" max="2315" width="12.7109375" style="19" customWidth="1"/>
    <col min="2316" max="2560" width="9.140625" style="19"/>
    <col min="2561" max="2561" width="10.7109375" style="19" customWidth="1"/>
    <col min="2562" max="2562" width="13.140625" style="19" customWidth="1"/>
    <col min="2563" max="2563" width="12" style="19" customWidth="1"/>
    <col min="2564" max="2564" width="14.28515625" style="19" customWidth="1"/>
    <col min="2565" max="2565" width="12" style="19" customWidth="1"/>
    <col min="2566" max="2566" width="12.85546875" style="19" customWidth="1"/>
    <col min="2567" max="2567" width="11.28515625" style="19" customWidth="1"/>
    <col min="2568" max="2569" width="9.140625" style="19"/>
    <col min="2570" max="2570" width="16.42578125" style="19" customWidth="1"/>
    <col min="2571" max="2571" width="12.7109375" style="19" customWidth="1"/>
    <col min="2572" max="2816" width="9.140625" style="19"/>
    <col min="2817" max="2817" width="10.7109375" style="19" customWidth="1"/>
    <col min="2818" max="2818" width="13.140625" style="19" customWidth="1"/>
    <col min="2819" max="2819" width="12" style="19" customWidth="1"/>
    <col min="2820" max="2820" width="14.28515625" style="19" customWidth="1"/>
    <col min="2821" max="2821" width="12" style="19" customWidth="1"/>
    <col min="2822" max="2822" width="12.85546875" style="19" customWidth="1"/>
    <col min="2823" max="2823" width="11.28515625" style="19" customWidth="1"/>
    <col min="2824" max="2825" width="9.140625" style="19"/>
    <col min="2826" max="2826" width="16.42578125" style="19" customWidth="1"/>
    <col min="2827" max="2827" width="12.7109375" style="19" customWidth="1"/>
    <col min="2828" max="3072" width="9.140625" style="19"/>
    <col min="3073" max="3073" width="10.7109375" style="19" customWidth="1"/>
    <col min="3074" max="3074" width="13.140625" style="19" customWidth="1"/>
    <col min="3075" max="3075" width="12" style="19" customWidth="1"/>
    <col min="3076" max="3076" width="14.28515625" style="19" customWidth="1"/>
    <col min="3077" max="3077" width="12" style="19" customWidth="1"/>
    <col min="3078" max="3078" width="12.85546875" style="19" customWidth="1"/>
    <col min="3079" max="3079" width="11.28515625" style="19" customWidth="1"/>
    <col min="3080" max="3081" width="9.140625" style="19"/>
    <col min="3082" max="3082" width="16.42578125" style="19" customWidth="1"/>
    <col min="3083" max="3083" width="12.7109375" style="19" customWidth="1"/>
    <col min="3084" max="3328" width="9.140625" style="19"/>
    <col min="3329" max="3329" width="10.7109375" style="19" customWidth="1"/>
    <col min="3330" max="3330" width="13.140625" style="19" customWidth="1"/>
    <col min="3331" max="3331" width="12" style="19" customWidth="1"/>
    <col min="3332" max="3332" width="14.28515625" style="19" customWidth="1"/>
    <col min="3333" max="3333" width="12" style="19" customWidth="1"/>
    <col min="3334" max="3334" width="12.85546875" style="19" customWidth="1"/>
    <col min="3335" max="3335" width="11.28515625" style="19" customWidth="1"/>
    <col min="3336" max="3337" width="9.140625" style="19"/>
    <col min="3338" max="3338" width="16.42578125" style="19" customWidth="1"/>
    <col min="3339" max="3339" width="12.7109375" style="19" customWidth="1"/>
    <col min="3340" max="3584" width="9.140625" style="19"/>
    <col min="3585" max="3585" width="10.7109375" style="19" customWidth="1"/>
    <col min="3586" max="3586" width="13.140625" style="19" customWidth="1"/>
    <col min="3587" max="3587" width="12" style="19" customWidth="1"/>
    <col min="3588" max="3588" width="14.28515625" style="19" customWidth="1"/>
    <col min="3589" max="3589" width="12" style="19" customWidth="1"/>
    <col min="3590" max="3590" width="12.85546875" style="19" customWidth="1"/>
    <col min="3591" max="3591" width="11.28515625" style="19" customWidth="1"/>
    <col min="3592" max="3593" width="9.140625" style="19"/>
    <col min="3594" max="3594" width="16.42578125" style="19" customWidth="1"/>
    <col min="3595" max="3595" width="12.7109375" style="19" customWidth="1"/>
    <col min="3596" max="3840" width="9.140625" style="19"/>
    <col min="3841" max="3841" width="10.7109375" style="19" customWidth="1"/>
    <col min="3842" max="3842" width="13.140625" style="19" customWidth="1"/>
    <col min="3843" max="3843" width="12" style="19" customWidth="1"/>
    <col min="3844" max="3844" width="14.28515625" style="19" customWidth="1"/>
    <col min="3845" max="3845" width="12" style="19" customWidth="1"/>
    <col min="3846" max="3846" width="12.85546875" style="19" customWidth="1"/>
    <col min="3847" max="3847" width="11.28515625" style="19" customWidth="1"/>
    <col min="3848" max="3849" width="9.140625" style="19"/>
    <col min="3850" max="3850" width="16.42578125" style="19" customWidth="1"/>
    <col min="3851" max="3851" width="12.7109375" style="19" customWidth="1"/>
    <col min="3852" max="4096" width="9.140625" style="19"/>
    <col min="4097" max="4097" width="10.7109375" style="19" customWidth="1"/>
    <col min="4098" max="4098" width="13.140625" style="19" customWidth="1"/>
    <col min="4099" max="4099" width="12" style="19" customWidth="1"/>
    <col min="4100" max="4100" width="14.28515625" style="19" customWidth="1"/>
    <col min="4101" max="4101" width="12" style="19" customWidth="1"/>
    <col min="4102" max="4102" width="12.85546875" style="19" customWidth="1"/>
    <col min="4103" max="4103" width="11.28515625" style="19" customWidth="1"/>
    <col min="4104" max="4105" width="9.140625" style="19"/>
    <col min="4106" max="4106" width="16.42578125" style="19" customWidth="1"/>
    <col min="4107" max="4107" width="12.7109375" style="19" customWidth="1"/>
    <col min="4108" max="4352" width="9.140625" style="19"/>
    <col min="4353" max="4353" width="10.7109375" style="19" customWidth="1"/>
    <col min="4354" max="4354" width="13.140625" style="19" customWidth="1"/>
    <col min="4355" max="4355" width="12" style="19" customWidth="1"/>
    <col min="4356" max="4356" width="14.28515625" style="19" customWidth="1"/>
    <col min="4357" max="4357" width="12" style="19" customWidth="1"/>
    <col min="4358" max="4358" width="12.85546875" style="19" customWidth="1"/>
    <col min="4359" max="4359" width="11.28515625" style="19" customWidth="1"/>
    <col min="4360" max="4361" width="9.140625" style="19"/>
    <col min="4362" max="4362" width="16.42578125" style="19" customWidth="1"/>
    <col min="4363" max="4363" width="12.7109375" style="19" customWidth="1"/>
    <col min="4364" max="4608" width="9.140625" style="19"/>
    <col min="4609" max="4609" width="10.7109375" style="19" customWidth="1"/>
    <col min="4610" max="4610" width="13.140625" style="19" customWidth="1"/>
    <col min="4611" max="4611" width="12" style="19" customWidth="1"/>
    <col min="4612" max="4612" width="14.28515625" style="19" customWidth="1"/>
    <col min="4613" max="4613" width="12" style="19" customWidth="1"/>
    <col min="4614" max="4614" width="12.85546875" style="19" customWidth="1"/>
    <col min="4615" max="4615" width="11.28515625" style="19" customWidth="1"/>
    <col min="4616" max="4617" width="9.140625" style="19"/>
    <col min="4618" max="4618" width="16.42578125" style="19" customWidth="1"/>
    <col min="4619" max="4619" width="12.7109375" style="19" customWidth="1"/>
    <col min="4620" max="4864" width="9.140625" style="19"/>
    <col min="4865" max="4865" width="10.7109375" style="19" customWidth="1"/>
    <col min="4866" max="4866" width="13.140625" style="19" customWidth="1"/>
    <col min="4867" max="4867" width="12" style="19" customWidth="1"/>
    <col min="4868" max="4868" width="14.28515625" style="19" customWidth="1"/>
    <col min="4869" max="4869" width="12" style="19" customWidth="1"/>
    <col min="4870" max="4870" width="12.85546875" style="19" customWidth="1"/>
    <col min="4871" max="4871" width="11.28515625" style="19" customWidth="1"/>
    <col min="4872" max="4873" width="9.140625" style="19"/>
    <col min="4874" max="4874" width="16.42578125" style="19" customWidth="1"/>
    <col min="4875" max="4875" width="12.7109375" style="19" customWidth="1"/>
    <col min="4876" max="5120" width="9.140625" style="19"/>
    <col min="5121" max="5121" width="10.7109375" style="19" customWidth="1"/>
    <col min="5122" max="5122" width="13.140625" style="19" customWidth="1"/>
    <col min="5123" max="5123" width="12" style="19" customWidth="1"/>
    <col min="5124" max="5124" width="14.28515625" style="19" customWidth="1"/>
    <col min="5125" max="5125" width="12" style="19" customWidth="1"/>
    <col min="5126" max="5126" width="12.85546875" style="19" customWidth="1"/>
    <col min="5127" max="5127" width="11.28515625" style="19" customWidth="1"/>
    <col min="5128" max="5129" width="9.140625" style="19"/>
    <col min="5130" max="5130" width="16.42578125" style="19" customWidth="1"/>
    <col min="5131" max="5131" width="12.7109375" style="19" customWidth="1"/>
    <col min="5132" max="5376" width="9.140625" style="19"/>
    <col min="5377" max="5377" width="10.7109375" style="19" customWidth="1"/>
    <col min="5378" max="5378" width="13.140625" style="19" customWidth="1"/>
    <col min="5379" max="5379" width="12" style="19" customWidth="1"/>
    <col min="5380" max="5380" width="14.28515625" style="19" customWidth="1"/>
    <col min="5381" max="5381" width="12" style="19" customWidth="1"/>
    <col min="5382" max="5382" width="12.85546875" style="19" customWidth="1"/>
    <col min="5383" max="5383" width="11.28515625" style="19" customWidth="1"/>
    <col min="5384" max="5385" width="9.140625" style="19"/>
    <col min="5386" max="5386" width="16.42578125" style="19" customWidth="1"/>
    <col min="5387" max="5387" width="12.7109375" style="19" customWidth="1"/>
    <col min="5388" max="5632" width="9.140625" style="19"/>
    <col min="5633" max="5633" width="10.7109375" style="19" customWidth="1"/>
    <col min="5634" max="5634" width="13.140625" style="19" customWidth="1"/>
    <col min="5635" max="5635" width="12" style="19" customWidth="1"/>
    <col min="5636" max="5636" width="14.28515625" style="19" customWidth="1"/>
    <col min="5637" max="5637" width="12" style="19" customWidth="1"/>
    <col min="5638" max="5638" width="12.85546875" style="19" customWidth="1"/>
    <col min="5639" max="5639" width="11.28515625" style="19" customWidth="1"/>
    <col min="5640" max="5641" width="9.140625" style="19"/>
    <col min="5642" max="5642" width="16.42578125" style="19" customWidth="1"/>
    <col min="5643" max="5643" width="12.7109375" style="19" customWidth="1"/>
    <col min="5644" max="5888" width="9.140625" style="19"/>
    <col min="5889" max="5889" width="10.7109375" style="19" customWidth="1"/>
    <col min="5890" max="5890" width="13.140625" style="19" customWidth="1"/>
    <col min="5891" max="5891" width="12" style="19" customWidth="1"/>
    <col min="5892" max="5892" width="14.28515625" style="19" customWidth="1"/>
    <col min="5893" max="5893" width="12" style="19" customWidth="1"/>
    <col min="5894" max="5894" width="12.85546875" style="19" customWidth="1"/>
    <col min="5895" max="5895" width="11.28515625" style="19" customWidth="1"/>
    <col min="5896" max="5897" width="9.140625" style="19"/>
    <col min="5898" max="5898" width="16.42578125" style="19" customWidth="1"/>
    <col min="5899" max="5899" width="12.7109375" style="19" customWidth="1"/>
    <col min="5900" max="6144" width="9.140625" style="19"/>
    <col min="6145" max="6145" width="10.7109375" style="19" customWidth="1"/>
    <col min="6146" max="6146" width="13.140625" style="19" customWidth="1"/>
    <col min="6147" max="6147" width="12" style="19" customWidth="1"/>
    <col min="6148" max="6148" width="14.28515625" style="19" customWidth="1"/>
    <col min="6149" max="6149" width="12" style="19" customWidth="1"/>
    <col min="6150" max="6150" width="12.85546875" style="19" customWidth="1"/>
    <col min="6151" max="6151" width="11.28515625" style="19" customWidth="1"/>
    <col min="6152" max="6153" width="9.140625" style="19"/>
    <col min="6154" max="6154" width="16.42578125" style="19" customWidth="1"/>
    <col min="6155" max="6155" width="12.7109375" style="19" customWidth="1"/>
    <col min="6156" max="6400" width="9.140625" style="19"/>
    <col min="6401" max="6401" width="10.7109375" style="19" customWidth="1"/>
    <col min="6402" max="6402" width="13.140625" style="19" customWidth="1"/>
    <col min="6403" max="6403" width="12" style="19" customWidth="1"/>
    <col min="6404" max="6404" width="14.28515625" style="19" customWidth="1"/>
    <col min="6405" max="6405" width="12" style="19" customWidth="1"/>
    <col min="6406" max="6406" width="12.85546875" style="19" customWidth="1"/>
    <col min="6407" max="6407" width="11.28515625" style="19" customWidth="1"/>
    <col min="6408" max="6409" width="9.140625" style="19"/>
    <col min="6410" max="6410" width="16.42578125" style="19" customWidth="1"/>
    <col min="6411" max="6411" width="12.7109375" style="19" customWidth="1"/>
    <col min="6412" max="6656" width="9.140625" style="19"/>
    <col min="6657" max="6657" width="10.7109375" style="19" customWidth="1"/>
    <col min="6658" max="6658" width="13.140625" style="19" customWidth="1"/>
    <col min="6659" max="6659" width="12" style="19" customWidth="1"/>
    <col min="6660" max="6660" width="14.28515625" style="19" customWidth="1"/>
    <col min="6661" max="6661" width="12" style="19" customWidth="1"/>
    <col min="6662" max="6662" width="12.85546875" style="19" customWidth="1"/>
    <col min="6663" max="6663" width="11.28515625" style="19" customWidth="1"/>
    <col min="6664" max="6665" width="9.140625" style="19"/>
    <col min="6666" max="6666" width="16.42578125" style="19" customWidth="1"/>
    <col min="6667" max="6667" width="12.7109375" style="19" customWidth="1"/>
    <col min="6668" max="6912" width="9.140625" style="19"/>
    <col min="6913" max="6913" width="10.7109375" style="19" customWidth="1"/>
    <col min="6914" max="6914" width="13.140625" style="19" customWidth="1"/>
    <col min="6915" max="6915" width="12" style="19" customWidth="1"/>
    <col min="6916" max="6916" width="14.28515625" style="19" customWidth="1"/>
    <col min="6917" max="6917" width="12" style="19" customWidth="1"/>
    <col min="6918" max="6918" width="12.85546875" style="19" customWidth="1"/>
    <col min="6919" max="6919" width="11.28515625" style="19" customWidth="1"/>
    <col min="6920" max="6921" width="9.140625" style="19"/>
    <col min="6922" max="6922" width="16.42578125" style="19" customWidth="1"/>
    <col min="6923" max="6923" width="12.7109375" style="19" customWidth="1"/>
    <col min="6924" max="7168" width="9.140625" style="19"/>
    <col min="7169" max="7169" width="10.7109375" style="19" customWidth="1"/>
    <col min="7170" max="7170" width="13.140625" style="19" customWidth="1"/>
    <col min="7171" max="7171" width="12" style="19" customWidth="1"/>
    <col min="7172" max="7172" width="14.28515625" style="19" customWidth="1"/>
    <col min="7173" max="7173" width="12" style="19" customWidth="1"/>
    <col min="7174" max="7174" width="12.85546875" style="19" customWidth="1"/>
    <col min="7175" max="7175" width="11.28515625" style="19" customWidth="1"/>
    <col min="7176" max="7177" width="9.140625" style="19"/>
    <col min="7178" max="7178" width="16.42578125" style="19" customWidth="1"/>
    <col min="7179" max="7179" width="12.7109375" style="19" customWidth="1"/>
    <col min="7180" max="7424" width="9.140625" style="19"/>
    <col min="7425" max="7425" width="10.7109375" style="19" customWidth="1"/>
    <col min="7426" max="7426" width="13.140625" style="19" customWidth="1"/>
    <col min="7427" max="7427" width="12" style="19" customWidth="1"/>
    <col min="7428" max="7428" width="14.28515625" style="19" customWidth="1"/>
    <col min="7429" max="7429" width="12" style="19" customWidth="1"/>
    <col min="7430" max="7430" width="12.85546875" style="19" customWidth="1"/>
    <col min="7431" max="7431" width="11.28515625" style="19" customWidth="1"/>
    <col min="7432" max="7433" width="9.140625" style="19"/>
    <col min="7434" max="7434" width="16.42578125" style="19" customWidth="1"/>
    <col min="7435" max="7435" width="12.7109375" style="19" customWidth="1"/>
    <col min="7436" max="7680" width="9.140625" style="19"/>
    <col min="7681" max="7681" width="10.7109375" style="19" customWidth="1"/>
    <col min="7682" max="7682" width="13.140625" style="19" customWidth="1"/>
    <col min="7683" max="7683" width="12" style="19" customWidth="1"/>
    <col min="7684" max="7684" width="14.28515625" style="19" customWidth="1"/>
    <col min="7685" max="7685" width="12" style="19" customWidth="1"/>
    <col min="7686" max="7686" width="12.85546875" style="19" customWidth="1"/>
    <col min="7687" max="7687" width="11.28515625" style="19" customWidth="1"/>
    <col min="7688" max="7689" width="9.140625" style="19"/>
    <col min="7690" max="7690" width="16.42578125" style="19" customWidth="1"/>
    <col min="7691" max="7691" width="12.7109375" style="19" customWidth="1"/>
    <col min="7692" max="7936" width="9.140625" style="19"/>
    <col min="7937" max="7937" width="10.7109375" style="19" customWidth="1"/>
    <col min="7938" max="7938" width="13.140625" style="19" customWidth="1"/>
    <col min="7939" max="7939" width="12" style="19" customWidth="1"/>
    <col min="7940" max="7940" width="14.28515625" style="19" customWidth="1"/>
    <col min="7941" max="7941" width="12" style="19" customWidth="1"/>
    <col min="7942" max="7942" width="12.85546875" style="19" customWidth="1"/>
    <col min="7943" max="7943" width="11.28515625" style="19" customWidth="1"/>
    <col min="7944" max="7945" width="9.140625" style="19"/>
    <col min="7946" max="7946" width="16.42578125" style="19" customWidth="1"/>
    <col min="7947" max="7947" width="12.7109375" style="19" customWidth="1"/>
    <col min="7948" max="8192" width="9.140625" style="19"/>
    <col min="8193" max="8193" width="10.7109375" style="19" customWidth="1"/>
    <col min="8194" max="8194" width="13.140625" style="19" customWidth="1"/>
    <col min="8195" max="8195" width="12" style="19" customWidth="1"/>
    <col min="8196" max="8196" width="14.28515625" style="19" customWidth="1"/>
    <col min="8197" max="8197" width="12" style="19" customWidth="1"/>
    <col min="8198" max="8198" width="12.85546875" style="19" customWidth="1"/>
    <col min="8199" max="8199" width="11.28515625" style="19" customWidth="1"/>
    <col min="8200" max="8201" width="9.140625" style="19"/>
    <col min="8202" max="8202" width="16.42578125" style="19" customWidth="1"/>
    <col min="8203" max="8203" width="12.7109375" style="19" customWidth="1"/>
    <col min="8204" max="8448" width="9.140625" style="19"/>
    <col min="8449" max="8449" width="10.7109375" style="19" customWidth="1"/>
    <col min="8450" max="8450" width="13.140625" style="19" customWidth="1"/>
    <col min="8451" max="8451" width="12" style="19" customWidth="1"/>
    <col min="8452" max="8452" width="14.28515625" style="19" customWidth="1"/>
    <col min="8453" max="8453" width="12" style="19" customWidth="1"/>
    <col min="8454" max="8454" width="12.85546875" style="19" customWidth="1"/>
    <col min="8455" max="8455" width="11.28515625" style="19" customWidth="1"/>
    <col min="8456" max="8457" width="9.140625" style="19"/>
    <col min="8458" max="8458" width="16.42578125" style="19" customWidth="1"/>
    <col min="8459" max="8459" width="12.7109375" style="19" customWidth="1"/>
    <col min="8460" max="8704" width="9.140625" style="19"/>
    <col min="8705" max="8705" width="10.7109375" style="19" customWidth="1"/>
    <col min="8706" max="8706" width="13.140625" style="19" customWidth="1"/>
    <col min="8707" max="8707" width="12" style="19" customWidth="1"/>
    <col min="8708" max="8708" width="14.28515625" style="19" customWidth="1"/>
    <col min="8709" max="8709" width="12" style="19" customWidth="1"/>
    <col min="8710" max="8710" width="12.85546875" style="19" customWidth="1"/>
    <col min="8711" max="8711" width="11.28515625" style="19" customWidth="1"/>
    <col min="8712" max="8713" width="9.140625" style="19"/>
    <col min="8714" max="8714" width="16.42578125" style="19" customWidth="1"/>
    <col min="8715" max="8715" width="12.7109375" style="19" customWidth="1"/>
    <col min="8716" max="8960" width="9.140625" style="19"/>
    <col min="8961" max="8961" width="10.7109375" style="19" customWidth="1"/>
    <col min="8962" max="8962" width="13.140625" style="19" customWidth="1"/>
    <col min="8963" max="8963" width="12" style="19" customWidth="1"/>
    <col min="8964" max="8964" width="14.28515625" style="19" customWidth="1"/>
    <col min="8965" max="8965" width="12" style="19" customWidth="1"/>
    <col min="8966" max="8966" width="12.85546875" style="19" customWidth="1"/>
    <col min="8967" max="8967" width="11.28515625" style="19" customWidth="1"/>
    <col min="8968" max="8969" width="9.140625" style="19"/>
    <col min="8970" max="8970" width="16.42578125" style="19" customWidth="1"/>
    <col min="8971" max="8971" width="12.7109375" style="19" customWidth="1"/>
    <col min="8972" max="9216" width="9.140625" style="19"/>
    <col min="9217" max="9217" width="10.7109375" style="19" customWidth="1"/>
    <col min="9218" max="9218" width="13.140625" style="19" customWidth="1"/>
    <col min="9219" max="9219" width="12" style="19" customWidth="1"/>
    <col min="9220" max="9220" width="14.28515625" style="19" customWidth="1"/>
    <col min="9221" max="9221" width="12" style="19" customWidth="1"/>
    <col min="9222" max="9222" width="12.85546875" style="19" customWidth="1"/>
    <col min="9223" max="9223" width="11.28515625" style="19" customWidth="1"/>
    <col min="9224" max="9225" width="9.140625" style="19"/>
    <col min="9226" max="9226" width="16.42578125" style="19" customWidth="1"/>
    <col min="9227" max="9227" width="12.7109375" style="19" customWidth="1"/>
    <col min="9228" max="9472" width="9.140625" style="19"/>
    <col min="9473" max="9473" width="10.7109375" style="19" customWidth="1"/>
    <col min="9474" max="9474" width="13.140625" style="19" customWidth="1"/>
    <col min="9475" max="9475" width="12" style="19" customWidth="1"/>
    <col min="9476" max="9476" width="14.28515625" style="19" customWidth="1"/>
    <col min="9477" max="9477" width="12" style="19" customWidth="1"/>
    <col min="9478" max="9478" width="12.85546875" style="19" customWidth="1"/>
    <col min="9479" max="9479" width="11.28515625" style="19" customWidth="1"/>
    <col min="9480" max="9481" width="9.140625" style="19"/>
    <col min="9482" max="9482" width="16.42578125" style="19" customWidth="1"/>
    <col min="9483" max="9483" width="12.7109375" style="19" customWidth="1"/>
    <col min="9484" max="9728" width="9.140625" style="19"/>
    <col min="9729" max="9729" width="10.7109375" style="19" customWidth="1"/>
    <col min="9730" max="9730" width="13.140625" style="19" customWidth="1"/>
    <col min="9731" max="9731" width="12" style="19" customWidth="1"/>
    <col min="9732" max="9732" width="14.28515625" style="19" customWidth="1"/>
    <col min="9733" max="9733" width="12" style="19" customWidth="1"/>
    <col min="9734" max="9734" width="12.85546875" style="19" customWidth="1"/>
    <col min="9735" max="9735" width="11.28515625" style="19" customWidth="1"/>
    <col min="9736" max="9737" width="9.140625" style="19"/>
    <col min="9738" max="9738" width="16.42578125" style="19" customWidth="1"/>
    <col min="9739" max="9739" width="12.7109375" style="19" customWidth="1"/>
    <col min="9740" max="9984" width="9.140625" style="19"/>
    <col min="9985" max="9985" width="10.7109375" style="19" customWidth="1"/>
    <col min="9986" max="9986" width="13.140625" style="19" customWidth="1"/>
    <col min="9987" max="9987" width="12" style="19" customWidth="1"/>
    <col min="9988" max="9988" width="14.28515625" style="19" customWidth="1"/>
    <col min="9989" max="9989" width="12" style="19" customWidth="1"/>
    <col min="9990" max="9990" width="12.85546875" style="19" customWidth="1"/>
    <col min="9991" max="9991" width="11.28515625" style="19" customWidth="1"/>
    <col min="9992" max="9993" width="9.140625" style="19"/>
    <col min="9994" max="9994" width="16.42578125" style="19" customWidth="1"/>
    <col min="9995" max="9995" width="12.7109375" style="19" customWidth="1"/>
    <col min="9996" max="10240" width="9.140625" style="19"/>
    <col min="10241" max="10241" width="10.7109375" style="19" customWidth="1"/>
    <col min="10242" max="10242" width="13.140625" style="19" customWidth="1"/>
    <col min="10243" max="10243" width="12" style="19" customWidth="1"/>
    <col min="10244" max="10244" width="14.28515625" style="19" customWidth="1"/>
    <col min="10245" max="10245" width="12" style="19" customWidth="1"/>
    <col min="10246" max="10246" width="12.85546875" style="19" customWidth="1"/>
    <col min="10247" max="10247" width="11.28515625" style="19" customWidth="1"/>
    <col min="10248" max="10249" width="9.140625" style="19"/>
    <col min="10250" max="10250" width="16.42578125" style="19" customWidth="1"/>
    <col min="10251" max="10251" width="12.7109375" style="19" customWidth="1"/>
    <col min="10252" max="10496" width="9.140625" style="19"/>
    <col min="10497" max="10497" width="10.7109375" style="19" customWidth="1"/>
    <col min="10498" max="10498" width="13.140625" style="19" customWidth="1"/>
    <col min="10499" max="10499" width="12" style="19" customWidth="1"/>
    <col min="10500" max="10500" width="14.28515625" style="19" customWidth="1"/>
    <col min="10501" max="10501" width="12" style="19" customWidth="1"/>
    <col min="10502" max="10502" width="12.85546875" style="19" customWidth="1"/>
    <col min="10503" max="10503" width="11.28515625" style="19" customWidth="1"/>
    <col min="10504" max="10505" width="9.140625" style="19"/>
    <col min="10506" max="10506" width="16.42578125" style="19" customWidth="1"/>
    <col min="10507" max="10507" width="12.7109375" style="19" customWidth="1"/>
    <col min="10508" max="10752" width="9.140625" style="19"/>
    <col min="10753" max="10753" width="10.7109375" style="19" customWidth="1"/>
    <col min="10754" max="10754" width="13.140625" style="19" customWidth="1"/>
    <col min="10755" max="10755" width="12" style="19" customWidth="1"/>
    <col min="10756" max="10756" width="14.28515625" style="19" customWidth="1"/>
    <col min="10757" max="10757" width="12" style="19" customWidth="1"/>
    <col min="10758" max="10758" width="12.85546875" style="19" customWidth="1"/>
    <col min="10759" max="10759" width="11.28515625" style="19" customWidth="1"/>
    <col min="10760" max="10761" width="9.140625" style="19"/>
    <col min="10762" max="10762" width="16.42578125" style="19" customWidth="1"/>
    <col min="10763" max="10763" width="12.7109375" style="19" customWidth="1"/>
    <col min="10764" max="11008" width="9.140625" style="19"/>
    <col min="11009" max="11009" width="10.7109375" style="19" customWidth="1"/>
    <col min="11010" max="11010" width="13.140625" style="19" customWidth="1"/>
    <col min="11011" max="11011" width="12" style="19" customWidth="1"/>
    <col min="11012" max="11012" width="14.28515625" style="19" customWidth="1"/>
    <col min="11013" max="11013" width="12" style="19" customWidth="1"/>
    <col min="11014" max="11014" width="12.85546875" style="19" customWidth="1"/>
    <col min="11015" max="11015" width="11.28515625" style="19" customWidth="1"/>
    <col min="11016" max="11017" width="9.140625" style="19"/>
    <col min="11018" max="11018" width="16.42578125" style="19" customWidth="1"/>
    <col min="11019" max="11019" width="12.7109375" style="19" customWidth="1"/>
    <col min="11020" max="11264" width="9.140625" style="19"/>
    <col min="11265" max="11265" width="10.7109375" style="19" customWidth="1"/>
    <col min="11266" max="11266" width="13.140625" style="19" customWidth="1"/>
    <col min="11267" max="11267" width="12" style="19" customWidth="1"/>
    <col min="11268" max="11268" width="14.28515625" style="19" customWidth="1"/>
    <col min="11269" max="11269" width="12" style="19" customWidth="1"/>
    <col min="11270" max="11270" width="12.85546875" style="19" customWidth="1"/>
    <col min="11271" max="11271" width="11.28515625" style="19" customWidth="1"/>
    <col min="11272" max="11273" width="9.140625" style="19"/>
    <col min="11274" max="11274" width="16.42578125" style="19" customWidth="1"/>
    <col min="11275" max="11275" width="12.7109375" style="19" customWidth="1"/>
    <col min="11276" max="11520" width="9.140625" style="19"/>
    <col min="11521" max="11521" width="10.7109375" style="19" customWidth="1"/>
    <col min="11522" max="11522" width="13.140625" style="19" customWidth="1"/>
    <col min="11523" max="11523" width="12" style="19" customWidth="1"/>
    <col min="11524" max="11524" width="14.28515625" style="19" customWidth="1"/>
    <col min="11525" max="11525" width="12" style="19" customWidth="1"/>
    <col min="11526" max="11526" width="12.85546875" style="19" customWidth="1"/>
    <col min="11527" max="11527" width="11.28515625" style="19" customWidth="1"/>
    <col min="11528" max="11529" width="9.140625" style="19"/>
    <col min="11530" max="11530" width="16.42578125" style="19" customWidth="1"/>
    <col min="11531" max="11531" width="12.7109375" style="19" customWidth="1"/>
    <col min="11532" max="11776" width="9.140625" style="19"/>
    <col min="11777" max="11777" width="10.7109375" style="19" customWidth="1"/>
    <col min="11778" max="11778" width="13.140625" style="19" customWidth="1"/>
    <col min="11779" max="11779" width="12" style="19" customWidth="1"/>
    <col min="11780" max="11780" width="14.28515625" style="19" customWidth="1"/>
    <col min="11781" max="11781" width="12" style="19" customWidth="1"/>
    <col min="11782" max="11782" width="12.85546875" style="19" customWidth="1"/>
    <col min="11783" max="11783" width="11.28515625" style="19" customWidth="1"/>
    <col min="11784" max="11785" width="9.140625" style="19"/>
    <col min="11786" max="11786" width="16.42578125" style="19" customWidth="1"/>
    <col min="11787" max="11787" width="12.7109375" style="19" customWidth="1"/>
    <col min="11788" max="12032" width="9.140625" style="19"/>
    <col min="12033" max="12033" width="10.7109375" style="19" customWidth="1"/>
    <col min="12034" max="12034" width="13.140625" style="19" customWidth="1"/>
    <col min="12035" max="12035" width="12" style="19" customWidth="1"/>
    <col min="12036" max="12036" width="14.28515625" style="19" customWidth="1"/>
    <col min="12037" max="12037" width="12" style="19" customWidth="1"/>
    <col min="12038" max="12038" width="12.85546875" style="19" customWidth="1"/>
    <col min="12039" max="12039" width="11.28515625" style="19" customWidth="1"/>
    <col min="12040" max="12041" width="9.140625" style="19"/>
    <col min="12042" max="12042" width="16.42578125" style="19" customWidth="1"/>
    <col min="12043" max="12043" width="12.7109375" style="19" customWidth="1"/>
    <col min="12044" max="12288" width="9.140625" style="19"/>
    <col min="12289" max="12289" width="10.7109375" style="19" customWidth="1"/>
    <col min="12290" max="12290" width="13.140625" style="19" customWidth="1"/>
    <col min="12291" max="12291" width="12" style="19" customWidth="1"/>
    <col min="12292" max="12292" width="14.28515625" style="19" customWidth="1"/>
    <col min="12293" max="12293" width="12" style="19" customWidth="1"/>
    <col min="12294" max="12294" width="12.85546875" style="19" customWidth="1"/>
    <col min="12295" max="12295" width="11.28515625" style="19" customWidth="1"/>
    <col min="12296" max="12297" width="9.140625" style="19"/>
    <col min="12298" max="12298" width="16.42578125" style="19" customWidth="1"/>
    <col min="12299" max="12299" width="12.7109375" style="19" customWidth="1"/>
    <col min="12300" max="12544" width="9.140625" style="19"/>
    <col min="12545" max="12545" width="10.7109375" style="19" customWidth="1"/>
    <col min="12546" max="12546" width="13.140625" style="19" customWidth="1"/>
    <col min="12547" max="12547" width="12" style="19" customWidth="1"/>
    <col min="12548" max="12548" width="14.28515625" style="19" customWidth="1"/>
    <col min="12549" max="12549" width="12" style="19" customWidth="1"/>
    <col min="12550" max="12550" width="12.85546875" style="19" customWidth="1"/>
    <col min="12551" max="12551" width="11.28515625" style="19" customWidth="1"/>
    <col min="12552" max="12553" width="9.140625" style="19"/>
    <col min="12554" max="12554" width="16.42578125" style="19" customWidth="1"/>
    <col min="12555" max="12555" width="12.7109375" style="19" customWidth="1"/>
    <col min="12556" max="12800" width="9.140625" style="19"/>
    <col min="12801" max="12801" width="10.7109375" style="19" customWidth="1"/>
    <col min="12802" max="12802" width="13.140625" style="19" customWidth="1"/>
    <col min="12803" max="12803" width="12" style="19" customWidth="1"/>
    <col min="12804" max="12804" width="14.28515625" style="19" customWidth="1"/>
    <col min="12805" max="12805" width="12" style="19" customWidth="1"/>
    <col min="12806" max="12806" width="12.85546875" style="19" customWidth="1"/>
    <col min="12807" max="12807" width="11.28515625" style="19" customWidth="1"/>
    <col min="12808" max="12809" width="9.140625" style="19"/>
    <col min="12810" max="12810" width="16.42578125" style="19" customWidth="1"/>
    <col min="12811" max="12811" width="12.7109375" style="19" customWidth="1"/>
    <col min="12812" max="13056" width="9.140625" style="19"/>
    <col min="13057" max="13057" width="10.7109375" style="19" customWidth="1"/>
    <col min="13058" max="13058" width="13.140625" style="19" customWidth="1"/>
    <col min="13059" max="13059" width="12" style="19" customWidth="1"/>
    <col min="13060" max="13060" width="14.28515625" style="19" customWidth="1"/>
    <col min="13061" max="13061" width="12" style="19" customWidth="1"/>
    <col min="13062" max="13062" width="12.85546875" style="19" customWidth="1"/>
    <col min="13063" max="13063" width="11.28515625" style="19" customWidth="1"/>
    <col min="13064" max="13065" width="9.140625" style="19"/>
    <col min="13066" max="13066" width="16.42578125" style="19" customWidth="1"/>
    <col min="13067" max="13067" width="12.7109375" style="19" customWidth="1"/>
    <col min="13068" max="13312" width="9.140625" style="19"/>
    <col min="13313" max="13313" width="10.7109375" style="19" customWidth="1"/>
    <col min="13314" max="13314" width="13.140625" style="19" customWidth="1"/>
    <col min="13315" max="13315" width="12" style="19" customWidth="1"/>
    <col min="13316" max="13316" width="14.28515625" style="19" customWidth="1"/>
    <col min="13317" max="13317" width="12" style="19" customWidth="1"/>
    <col min="13318" max="13318" width="12.85546875" style="19" customWidth="1"/>
    <col min="13319" max="13319" width="11.28515625" style="19" customWidth="1"/>
    <col min="13320" max="13321" width="9.140625" style="19"/>
    <col min="13322" max="13322" width="16.42578125" style="19" customWidth="1"/>
    <col min="13323" max="13323" width="12.7109375" style="19" customWidth="1"/>
    <col min="13324" max="13568" width="9.140625" style="19"/>
    <col min="13569" max="13569" width="10.7109375" style="19" customWidth="1"/>
    <col min="13570" max="13570" width="13.140625" style="19" customWidth="1"/>
    <col min="13571" max="13571" width="12" style="19" customWidth="1"/>
    <col min="13572" max="13572" width="14.28515625" style="19" customWidth="1"/>
    <col min="13573" max="13573" width="12" style="19" customWidth="1"/>
    <col min="13574" max="13574" width="12.85546875" style="19" customWidth="1"/>
    <col min="13575" max="13575" width="11.28515625" style="19" customWidth="1"/>
    <col min="13576" max="13577" width="9.140625" style="19"/>
    <col min="13578" max="13578" width="16.42578125" style="19" customWidth="1"/>
    <col min="13579" max="13579" width="12.7109375" style="19" customWidth="1"/>
    <col min="13580" max="13824" width="9.140625" style="19"/>
    <col min="13825" max="13825" width="10.7109375" style="19" customWidth="1"/>
    <col min="13826" max="13826" width="13.140625" style="19" customWidth="1"/>
    <col min="13827" max="13827" width="12" style="19" customWidth="1"/>
    <col min="13828" max="13828" width="14.28515625" style="19" customWidth="1"/>
    <col min="13829" max="13829" width="12" style="19" customWidth="1"/>
    <col min="13830" max="13830" width="12.85546875" style="19" customWidth="1"/>
    <col min="13831" max="13831" width="11.28515625" style="19" customWidth="1"/>
    <col min="13832" max="13833" width="9.140625" style="19"/>
    <col min="13834" max="13834" width="16.42578125" style="19" customWidth="1"/>
    <col min="13835" max="13835" width="12.7109375" style="19" customWidth="1"/>
    <col min="13836" max="14080" width="9.140625" style="19"/>
    <col min="14081" max="14081" width="10.7109375" style="19" customWidth="1"/>
    <col min="14082" max="14082" width="13.140625" style="19" customWidth="1"/>
    <col min="14083" max="14083" width="12" style="19" customWidth="1"/>
    <col min="14084" max="14084" width="14.28515625" style="19" customWidth="1"/>
    <col min="14085" max="14085" width="12" style="19" customWidth="1"/>
    <col min="14086" max="14086" width="12.85546875" style="19" customWidth="1"/>
    <col min="14087" max="14087" width="11.28515625" style="19" customWidth="1"/>
    <col min="14088" max="14089" width="9.140625" style="19"/>
    <col min="14090" max="14090" width="16.42578125" style="19" customWidth="1"/>
    <col min="14091" max="14091" width="12.7109375" style="19" customWidth="1"/>
    <col min="14092" max="14336" width="9.140625" style="19"/>
    <col min="14337" max="14337" width="10.7109375" style="19" customWidth="1"/>
    <col min="14338" max="14338" width="13.140625" style="19" customWidth="1"/>
    <col min="14339" max="14339" width="12" style="19" customWidth="1"/>
    <col min="14340" max="14340" width="14.28515625" style="19" customWidth="1"/>
    <col min="14341" max="14341" width="12" style="19" customWidth="1"/>
    <col min="14342" max="14342" width="12.85546875" style="19" customWidth="1"/>
    <col min="14343" max="14343" width="11.28515625" style="19" customWidth="1"/>
    <col min="14344" max="14345" width="9.140625" style="19"/>
    <col min="14346" max="14346" width="16.42578125" style="19" customWidth="1"/>
    <col min="14347" max="14347" width="12.7109375" style="19" customWidth="1"/>
    <col min="14348" max="14592" width="9.140625" style="19"/>
    <col min="14593" max="14593" width="10.7109375" style="19" customWidth="1"/>
    <col min="14594" max="14594" width="13.140625" style="19" customWidth="1"/>
    <col min="14595" max="14595" width="12" style="19" customWidth="1"/>
    <col min="14596" max="14596" width="14.28515625" style="19" customWidth="1"/>
    <col min="14597" max="14597" width="12" style="19" customWidth="1"/>
    <col min="14598" max="14598" width="12.85546875" style="19" customWidth="1"/>
    <col min="14599" max="14599" width="11.28515625" style="19" customWidth="1"/>
    <col min="14600" max="14601" width="9.140625" style="19"/>
    <col min="14602" max="14602" width="16.42578125" style="19" customWidth="1"/>
    <col min="14603" max="14603" width="12.7109375" style="19" customWidth="1"/>
    <col min="14604" max="14848" width="9.140625" style="19"/>
    <col min="14849" max="14849" width="10.7109375" style="19" customWidth="1"/>
    <col min="14850" max="14850" width="13.140625" style="19" customWidth="1"/>
    <col min="14851" max="14851" width="12" style="19" customWidth="1"/>
    <col min="14852" max="14852" width="14.28515625" style="19" customWidth="1"/>
    <col min="14853" max="14853" width="12" style="19" customWidth="1"/>
    <col min="14854" max="14854" width="12.85546875" style="19" customWidth="1"/>
    <col min="14855" max="14855" width="11.28515625" style="19" customWidth="1"/>
    <col min="14856" max="14857" width="9.140625" style="19"/>
    <col min="14858" max="14858" width="16.42578125" style="19" customWidth="1"/>
    <col min="14859" max="14859" width="12.7109375" style="19" customWidth="1"/>
    <col min="14860" max="15104" width="9.140625" style="19"/>
    <col min="15105" max="15105" width="10.7109375" style="19" customWidth="1"/>
    <col min="15106" max="15106" width="13.140625" style="19" customWidth="1"/>
    <col min="15107" max="15107" width="12" style="19" customWidth="1"/>
    <col min="15108" max="15108" width="14.28515625" style="19" customWidth="1"/>
    <col min="15109" max="15109" width="12" style="19" customWidth="1"/>
    <col min="15110" max="15110" width="12.85546875" style="19" customWidth="1"/>
    <col min="15111" max="15111" width="11.28515625" style="19" customWidth="1"/>
    <col min="15112" max="15113" width="9.140625" style="19"/>
    <col min="15114" max="15114" width="16.42578125" style="19" customWidth="1"/>
    <col min="15115" max="15115" width="12.7109375" style="19" customWidth="1"/>
    <col min="15116" max="15360" width="9.140625" style="19"/>
    <col min="15361" max="15361" width="10.7109375" style="19" customWidth="1"/>
    <col min="15362" max="15362" width="13.140625" style="19" customWidth="1"/>
    <col min="15363" max="15363" width="12" style="19" customWidth="1"/>
    <col min="15364" max="15364" width="14.28515625" style="19" customWidth="1"/>
    <col min="15365" max="15365" width="12" style="19" customWidth="1"/>
    <col min="15366" max="15366" width="12.85546875" style="19" customWidth="1"/>
    <col min="15367" max="15367" width="11.28515625" style="19" customWidth="1"/>
    <col min="15368" max="15369" width="9.140625" style="19"/>
    <col min="15370" max="15370" width="16.42578125" style="19" customWidth="1"/>
    <col min="15371" max="15371" width="12.7109375" style="19" customWidth="1"/>
    <col min="15372" max="15616" width="9.140625" style="19"/>
    <col min="15617" max="15617" width="10.7109375" style="19" customWidth="1"/>
    <col min="15618" max="15618" width="13.140625" style="19" customWidth="1"/>
    <col min="15619" max="15619" width="12" style="19" customWidth="1"/>
    <col min="15620" max="15620" width="14.28515625" style="19" customWidth="1"/>
    <col min="15621" max="15621" width="12" style="19" customWidth="1"/>
    <col min="15622" max="15622" width="12.85546875" style="19" customWidth="1"/>
    <col min="15623" max="15623" width="11.28515625" style="19" customWidth="1"/>
    <col min="15624" max="15625" width="9.140625" style="19"/>
    <col min="15626" max="15626" width="16.42578125" style="19" customWidth="1"/>
    <col min="15627" max="15627" width="12.7109375" style="19" customWidth="1"/>
    <col min="15628" max="15872" width="9.140625" style="19"/>
    <col min="15873" max="15873" width="10.7109375" style="19" customWidth="1"/>
    <col min="15874" max="15874" width="13.140625" style="19" customWidth="1"/>
    <col min="15875" max="15875" width="12" style="19" customWidth="1"/>
    <col min="15876" max="15876" width="14.28515625" style="19" customWidth="1"/>
    <col min="15877" max="15877" width="12" style="19" customWidth="1"/>
    <col min="15878" max="15878" width="12.85546875" style="19" customWidth="1"/>
    <col min="15879" max="15879" width="11.28515625" style="19" customWidth="1"/>
    <col min="15880" max="15881" width="9.140625" style="19"/>
    <col min="15882" max="15882" width="16.42578125" style="19" customWidth="1"/>
    <col min="15883" max="15883" width="12.7109375" style="19" customWidth="1"/>
    <col min="15884" max="16128" width="9.140625" style="19"/>
    <col min="16129" max="16129" width="10.7109375" style="19" customWidth="1"/>
    <col min="16130" max="16130" width="13.140625" style="19" customWidth="1"/>
    <col min="16131" max="16131" width="12" style="19" customWidth="1"/>
    <col min="16132" max="16132" width="14.28515625" style="19" customWidth="1"/>
    <col min="16133" max="16133" width="12" style="19" customWidth="1"/>
    <col min="16134" max="16134" width="12.85546875" style="19" customWidth="1"/>
    <col min="16135" max="16135" width="11.28515625" style="19" customWidth="1"/>
    <col min="16136" max="16137" width="9.140625" style="19"/>
    <col min="16138" max="16138" width="16.42578125" style="19" customWidth="1"/>
    <col min="16139" max="16139" width="12.7109375" style="19" customWidth="1"/>
    <col min="16140" max="16384" width="9.140625" style="19"/>
  </cols>
  <sheetData>
    <row r="1" spans="1:11" ht="83.45" customHeight="1" outlineLevel="1">
      <c r="E1" s="21"/>
      <c r="F1" s="21"/>
      <c r="G1" s="21"/>
      <c r="H1" s="181" t="s">
        <v>350</v>
      </c>
      <c r="I1" s="181"/>
      <c r="J1" s="181"/>
      <c r="K1" s="181"/>
    </row>
    <row r="2" spans="1:11" ht="15.75" customHeight="1">
      <c r="F2" s="182" t="s">
        <v>179</v>
      </c>
      <c r="G2" s="182"/>
      <c r="H2" s="182"/>
      <c r="I2" s="182"/>
      <c r="J2" s="182"/>
      <c r="K2" s="182"/>
    </row>
    <row r="3" spans="1:11" ht="33.6" customHeight="1">
      <c r="E3" s="188" t="s">
        <v>360</v>
      </c>
      <c r="F3" s="188"/>
      <c r="G3" s="188"/>
      <c r="H3" s="188"/>
      <c r="I3" s="188"/>
      <c r="J3" s="188"/>
      <c r="K3" s="188"/>
    </row>
    <row r="4" spans="1:11" ht="13.9" customHeight="1">
      <c r="F4" s="183" t="s">
        <v>180</v>
      </c>
      <c r="G4" s="183"/>
      <c r="H4" s="183"/>
      <c r="I4" s="183"/>
      <c r="J4" s="183"/>
      <c r="K4" s="183"/>
    </row>
    <row r="5" spans="1:11" ht="26.25" customHeight="1">
      <c r="E5" s="188" t="s">
        <v>181</v>
      </c>
      <c r="F5" s="188"/>
      <c r="G5" s="188"/>
      <c r="H5" s="188"/>
      <c r="I5" s="188"/>
      <c r="J5" s="188"/>
      <c r="K5" s="188"/>
    </row>
    <row r="6" spans="1:11" ht="13.9" customHeight="1">
      <c r="F6" s="183" t="s">
        <v>182</v>
      </c>
      <c r="G6" s="183"/>
      <c r="H6" s="183"/>
      <c r="I6" s="183"/>
      <c r="J6" s="183"/>
      <c r="K6" s="183"/>
    </row>
    <row r="7" spans="1:11" ht="33.6" customHeight="1">
      <c r="E7" s="22"/>
      <c r="F7" s="184"/>
      <c r="G7" s="184"/>
      <c r="J7" s="185"/>
      <c r="K7" s="185"/>
    </row>
    <row r="8" spans="1:11" ht="15" customHeight="1">
      <c r="E8" s="23"/>
      <c r="F8" s="186" t="s">
        <v>162</v>
      </c>
      <c r="G8" s="186"/>
      <c r="J8" s="186" t="s">
        <v>183</v>
      </c>
      <c r="K8" s="186"/>
    </row>
    <row r="9" spans="1:11" ht="18.600000000000001" customHeight="1">
      <c r="E9" s="24"/>
      <c r="F9" s="187" t="s">
        <v>184</v>
      </c>
      <c r="G9" s="187"/>
      <c r="H9" s="187"/>
    </row>
    <row r="10" spans="1:11" ht="16.5" customHeight="1">
      <c r="E10" s="25"/>
      <c r="F10" s="25"/>
      <c r="G10" s="25"/>
    </row>
    <row r="11" spans="1:11" ht="18.75" customHeight="1">
      <c r="A11" s="177" t="s">
        <v>185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</row>
    <row r="12" spans="1:11" ht="18.75" customHeight="1">
      <c r="A12" s="177" t="s">
        <v>363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1:11" s="1" customFormat="1" ht="18.75" customHeight="1" outlineLevel="1">
      <c r="A13" s="178" t="s">
        <v>364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</row>
    <row r="14" spans="1:11" ht="12.75" customHeight="1">
      <c r="A14" s="62"/>
      <c r="B14" s="62"/>
      <c r="C14" s="62"/>
      <c r="D14" s="62"/>
      <c r="E14" s="62"/>
      <c r="F14" s="62"/>
      <c r="G14" s="62"/>
    </row>
    <row r="15" spans="1:11" ht="16.5" customHeight="1">
      <c r="A15" s="62"/>
      <c r="B15" s="62"/>
      <c r="C15" s="62"/>
      <c r="D15" s="179" t="s">
        <v>365</v>
      </c>
      <c r="E15" s="179"/>
      <c r="F15" s="179"/>
      <c r="G15" s="179"/>
      <c r="H15" s="179"/>
    </row>
    <row r="16" spans="1:11" ht="16.5" customHeight="1">
      <c r="A16" s="62"/>
      <c r="B16" s="62"/>
      <c r="C16" s="62"/>
      <c r="D16" s="63"/>
      <c r="E16" s="63"/>
      <c r="F16" s="63"/>
      <c r="G16" s="63"/>
      <c r="H16" s="63"/>
      <c r="K16" s="26" t="s">
        <v>186</v>
      </c>
    </row>
    <row r="17" spans="1:11" ht="16.5" customHeight="1">
      <c r="A17" s="62"/>
      <c r="B17" s="62"/>
      <c r="C17" s="62"/>
      <c r="D17" s="63"/>
      <c r="E17" s="27"/>
      <c r="F17" s="27"/>
      <c r="G17" s="27"/>
      <c r="H17" s="27"/>
      <c r="I17" s="22"/>
      <c r="J17" s="28" t="s">
        <v>187</v>
      </c>
      <c r="K17" s="29"/>
    </row>
    <row r="18" spans="1:11" ht="16.5" customHeight="1">
      <c r="A18" s="62"/>
      <c r="B18" s="62"/>
      <c r="C18" s="62"/>
      <c r="D18" s="63"/>
      <c r="E18" s="27"/>
      <c r="F18" s="27"/>
      <c r="G18" s="27"/>
      <c r="H18" s="27"/>
      <c r="I18" s="22"/>
      <c r="J18" s="28" t="s">
        <v>188</v>
      </c>
      <c r="K18" s="29"/>
    </row>
    <row r="19" spans="1:11" ht="33" customHeight="1">
      <c r="A19" s="176" t="s">
        <v>189</v>
      </c>
      <c r="B19" s="176"/>
      <c r="C19" s="176"/>
      <c r="D19" s="180" t="s">
        <v>181</v>
      </c>
      <c r="E19" s="180"/>
      <c r="F19" s="180"/>
      <c r="G19" s="180"/>
      <c r="H19" s="180"/>
      <c r="I19" s="180"/>
      <c r="J19" s="28" t="s">
        <v>190</v>
      </c>
      <c r="K19" s="30">
        <v>23</v>
      </c>
    </row>
    <row r="20" spans="1:11" ht="16.5" customHeight="1">
      <c r="A20" s="62"/>
      <c r="B20" s="62"/>
      <c r="C20" s="62"/>
      <c r="D20" s="63"/>
      <c r="E20" s="27"/>
      <c r="F20" s="27"/>
      <c r="G20" s="27"/>
      <c r="H20" s="27"/>
      <c r="I20" s="22"/>
      <c r="J20" s="28" t="s">
        <v>188</v>
      </c>
      <c r="K20" s="29" t="s">
        <v>362</v>
      </c>
    </row>
    <row r="21" spans="1:11" ht="16.5" customHeight="1">
      <c r="A21" s="62"/>
      <c r="B21" s="62"/>
      <c r="C21" s="62"/>
      <c r="D21" s="63"/>
      <c r="E21" s="27"/>
      <c r="F21" s="27"/>
      <c r="G21" s="27"/>
      <c r="H21" s="27"/>
      <c r="I21" s="22"/>
      <c r="J21" s="28" t="s">
        <v>191</v>
      </c>
      <c r="K21" s="29">
        <v>3726001306</v>
      </c>
    </row>
    <row r="22" spans="1:11" ht="32.25" customHeight="1">
      <c r="A22" s="176" t="s">
        <v>192</v>
      </c>
      <c r="B22" s="176"/>
      <c r="C22" s="176"/>
      <c r="D22" s="180" t="s">
        <v>361</v>
      </c>
      <c r="E22" s="180"/>
      <c r="F22" s="180"/>
      <c r="G22" s="180"/>
      <c r="H22" s="180"/>
      <c r="I22" s="180"/>
      <c r="J22" s="31" t="s">
        <v>193</v>
      </c>
      <c r="K22" s="30">
        <v>372601001</v>
      </c>
    </row>
    <row r="23" spans="1:11" ht="16.5" customHeight="1">
      <c r="A23" s="176" t="s">
        <v>194</v>
      </c>
      <c r="B23" s="176"/>
      <c r="C23" s="176"/>
      <c r="D23" s="32" t="s">
        <v>195</v>
      </c>
      <c r="E23" s="33"/>
      <c r="F23" s="32"/>
      <c r="G23" s="32"/>
      <c r="H23" s="32"/>
      <c r="I23" s="32"/>
      <c r="J23" s="34" t="s">
        <v>196</v>
      </c>
      <c r="K23" s="29">
        <v>383</v>
      </c>
    </row>
    <row r="24" spans="1:11" ht="16.5" customHeight="1">
      <c r="D24" s="35"/>
      <c r="E24" s="35"/>
      <c r="F24" s="36"/>
      <c r="G24" s="36"/>
    </row>
    <row r="25" spans="1:11" ht="16.5" customHeight="1">
      <c r="D25" s="22"/>
      <c r="E25" s="22"/>
      <c r="F25" s="37"/>
      <c r="G25" s="36"/>
    </row>
    <row r="26" spans="1:11" ht="16.5" customHeight="1">
      <c r="D26" s="22"/>
      <c r="E26" s="22"/>
      <c r="F26" s="37"/>
      <c r="G26" s="36"/>
    </row>
    <row r="27" spans="1:11" ht="16.5" customHeight="1">
      <c r="D27" s="22"/>
      <c r="E27" s="22"/>
      <c r="F27" s="37"/>
      <c r="G27" s="36"/>
    </row>
    <row r="28" spans="1:11" ht="15.75" customHeight="1">
      <c r="D28" s="22"/>
      <c r="E28" s="22"/>
      <c r="F28" s="22"/>
      <c r="G28" s="22"/>
    </row>
    <row r="29" spans="1:11" ht="15.75" customHeight="1">
      <c r="D29" s="22"/>
      <c r="E29" s="22"/>
      <c r="F29" s="22"/>
      <c r="G29" s="22"/>
    </row>
    <row r="30" spans="1:11" ht="15.75" customHeight="1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1" ht="15" customHeight="1">
      <c r="D31" s="22"/>
      <c r="E31" s="22"/>
      <c r="F31" s="22"/>
      <c r="G31" s="22"/>
    </row>
    <row r="32" spans="1:11" ht="15.75" customHeight="1">
      <c r="A32" s="39"/>
      <c r="B32" s="39"/>
      <c r="C32" s="39"/>
      <c r="D32" s="39"/>
      <c r="E32" s="39"/>
      <c r="F32" s="39"/>
      <c r="G32" s="39"/>
    </row>
    <row r="33" spans="1:7" ht="15" customHeight="1">
      <c r="A33" s="39"/>
      <c r="B33" s="39"/>
      <c r="C33" s="39"/>
      <c r="D33" s="39"/>
      <c r="E33" s="39"/>
      <c r="F33" s="39"/>
      <c r="G33" s="39"/>
    </row>
    <row r="34" spans="1:7" ht="15" customHeight="1">
      <c r="A34" s="40"/>
      <c r="B34" s="40"/>
      <c r="C34" s="40"/>
      <c r="D34" s="40"/>
      <c r="E34" s="40"/>
      <c r="F34" s="40"/>
      <c r="G34" s="40"/>
    </row>
    <row r="35" spans="1:7" ht="15" customHeight="1">
      <c r="A35" s="40"/>
      <c r="B35" s="40"/>
      <c r="C35" s="40"/>
      <c r="D35" s="40"/>
      <c r="E35" s="40"/>
      <c r="F35" s="40"/>
      <c r="G35" s="40"/>
    </row>
    <row r="36" spans="1:7" ht="15" customHeight="1">
      <c r="A36" s="40"/>
      <c r="B36" s="40"/>
      <c r="C36" s="40"/>
      <c r="D36" s="40"/>
      <c r="E36" s="40"/>
      <c r="F36" s="40"/>
      <c r="G36" s="40"/>
    </row>
    <row r="37" spans="1:7" ht="15" customHeight="1">
      <c r="D37" s="19"/>
    </row>
    <row r="38" spans="1:7" ht="15" customHeight="1">
      <c r="D38" s="19"/>
    </row>
    <row r="39" spans="1:7" ht="15" customHeight="1">
      <c r="D39" s="19"/>
    </row>
  </sheetData>
  <mergeCells count="20">
    <mergeCell ref="A11:K11"/>
    <mergeCell ref="H1:K1"/>
    <mergeCell ref="F2:K2"/>
    <mergeCell ref="F4:K4"/>
    <mergeCell ref="F6:K6"/>
    <mergeCell ref="F7:G7"/>
    <mergeCell ref="J7:K7"/>
    <mergeCell ref="F8:G8"/>
    <mergeCell ref="J8:K8"/>
    <mergeCell ref="F9:H9"/>
    <mergeCell ref="E3:K3"/>
    <mergeCell ref="E5:K5"/>
    <mergeCell ref="A23:C23"/>
    <mergeCell ref="A12:K12"/>
    <mergeCell ref="A13:K13"/>
    <mergeCell ref="D15:H15"/>
    <mergeCell ref="A19:C19"/>
    <mergeCell ref="D19:I19"/>
    <mergeCell ref="A22:C22"/>
    <mergeCell ref="D22:I22"/>
  </mergeCells>
  <pageMargins left="0.70866141732283472" right="0.70866141732283472" top="0.74803149606299213" bottom="0.74803149606299213" header="0.31496062992125984" footer="0.31496062992125984"/>
  <pageSetup paperSize="9" firstPageNumber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7"/>
  <sheetViews>
    <sheetView view="pageBreakPreview" topLeftCell="A25" zoomScaleNormal="75" zoomScaleSheetLayoutView="100" workbookViewId="0">
      <selection activeCell="B114" sqref="B114:D114"/>
    </sheetView>
  </sheetViews>
  <sheetFormatPr defaultColWidth="9.140625" defaultRowHeight="15"/>
  <cols>
    <col min="1" max="1" width="3.7109375" style="1" customWidth="1"/>
    <col min="2" max="3" width="4.140625" style="10" customWidth="1"/>
    <col min="4" max="4" width="45.28515625" style="10" customWidth="1"/>
    <col min="5" max="5" width="7.5703125" style="13" customWidth="1"/>
    <col min="6" max="6" width="14.140625" style="84" customWidth="1"/>
    <col min="7" max="9" width="16.7109375" style="12" customWidth="1"/>
    <col min="10" max="16384" width="9.140625" style="1"/>
  </cols>
  <sheetData>
    <row r="1" spans="1:9" ht="16.5" customHeight="1">
      <c r="A1" s="191" t="s">
        <v>0</v>
      </c>
      <c r="B1" s="191"/>
      <c r="C1" s="191"/>
      <c r="D1" s="191"/>
      <c r="E1" s="191"/>
      <c r="F1" s="191"/>
      <c r="G1" s="191"/>
      <c r="H1" s="191"/>
      <c r="I1" s="191"/>
    </row>
    <row r="2" spans="1:9" ht="18" hidden="1" customHeight="1">
      <c r="A2" s="2"/>
      <c r="B2" s="2"/>
      <c r="C2" s="2"/>
      <c r="D2" s="2"/>
      <c r="E2" s="3"/>
      <c r="F2" s="78"/>
      <c r="G2" s="78"/>
      <c r="H2" s="78"/>
      <c r="I2" s="78"/>
    </row>
    <row r="3" spans="1:9" ht="30" customHeight="1">
      <c r="A3" s="192" t="s">
        <v>1</v>
      </c>
      <c r="B3" s="193"/>
      <c r="C3" s="193"/>
      <c r="D3" s="194"/>
      <c r="E3" s="195" t="s">
        <v>2</v>
      </c>
      <c r="F3" s="196" t="s">
        <v>3</v>
      </c>
      <c r="G3" s="198" t="s">
        <v>4</v>
      </c>
      <c r="H3" s="198"/>
      <c r="I3" s="198"/>
    </row>
    <row r="4" spans="1:9" ht="64.5" customHeight="1">
      <c r="A4" s="192"/>
      <c r="B4" s="193"/>
      <c r="C4" s="193"/>
      <c r="D4" s="194"/>
      <c r="E4" s="195"/>
      <c r="F4" s="197"/>
      <c r="G4" s="73" t="s">
        <v>366</v>
      </c>
      <c r="H4" s="73" t="s">
        <v>367</v>
      </c>
      <c r="I4" s="73" t="s">
        <v>368</v>
      </c>
    </row>
    <row r="5" spans="1:9" ht="15" customHeight="1">
      <c r="A5" s="192">
        <v>1</v>
      </c>
      <c r="B5" s="193"/>
      <c r="C5" s="193"/>
      <c r="D5" s="194"/>
      <c r="E5" s="72">
        <v>2</v>
      </c>
      <c r="F5" s="71">
        <v>3</v>
      </c>
      <c r="G5" s="73">
        <v>4</v>
      </c>
      <c r="H5" s="73">
        <v>5</v>
      </c>
      <c r="I5" s="73">
        <v>6</v>
      </c>
    </row>
    <row r="6" spans="1:9" ht="24" customHeight="1">
      <c r="A6" s="208" t="s">
        <v>5</v>
      </c>
      <c r="B6" s="206"/>
      <c r="C6" s="206"/>
      <c r="D6" s="207"/>
      <c r="E6" s="72" t="s">
        <v>6</v>
      </c>
      <c r="F6" s="73" t="s">
        <v>7</v>
      </c>
      <c r="G6" s="4"/>
      <c r="H6" s="4"/>
      <c r="I6" s="4"/>
    </row>
    <row r="7" spans="1:9" s="112" customFormat="1" ht="17.45" customHeight="1">
      <c r="A7" s="209" t="s">
        <v>8</v>
      </c>
      <c r="B7" s="210"/>
      <c r="C7" s="210"/>
      <c r="D7" s="211"/>
      <c r="E7" s="150" t="s">
        <v>9</v>
      </c>
      <c r="F7" s="151" t="s">
        <v>7</v>
      </c>
      <c r="G7" s="152">
        <f>G9+G13+G31+G34+G49+G53+G58</f>
        <v>41649101.149999999</v>
      </c>
      <c r="H7" s="152">
        <f t="shared" ref="H7:I7" si="0">H9+H13</f>
        <v>39976515.749999993</v>
      </c>
      <c r="I7" s="152">
        <f t="shared" si="0"/>
        <v>39976515.749999993</v>
      </c>
    </row>
    <row r="8" spans="1:9" ht="17.45" customHeight="1">
      <c r="A8" s="212" t="s">
        <v>10</v>
      </c>
      <c r="B8" s="199"/>
      <c r="C8" s="199"/>
      <c r="D8" s="200"/>
      <c r="E8" s="72" t="s">
        <v>7</v>
      </c>
      <c r="F8" s="73" t="s">
        <v>7</v>
      </c>
      <c r="G8" s="4" t="s">
        <v>7</v>
      </c>
      <c r="H8" s="4" t="s">
        <v>7</v>
      </c>
      <c r="I8" s="4" t="s">
        <v>7</v>
      </c>
    </row>
    <row r="9" spans="1:9" s="108" customFormat="1" ht="17.45" customHeight="1">
      <c r="A9" s="201" t="s">
        <v>11</v>
      </c>
      <c r="B9" s="202"/>
      <c r="C9" s="202"/>
      <c r="D9" s="203"/>
      <c r="E9" s="105" t="s">
        <v>12</v>
      </c>
      <c r="F9" s="106">
        <v>120</v>
      </c>
      <c r="G9" s="107">
        <f>G11+G12</f>
        <v>0</v>
      </c>
      <c r="H9" s="107">
        <f t="shared" ref="H9:I9" si="1">H11+H12</f>
        <v>0</v>
      </c>
      <c r="I9" s="107">
        <f t="shared" si="1"/>
        <v>0</v>
      </c>
    </row>
    <row r="10" spans="1:9" ht="15" customHeight="1">
      <c r="A10" s="70"/>
      <c r="B10" s="206" t="s">
        <v>10</v>
      </c>
      <c r="C10" s="206"/>
      <c r="D10" s="207"/>
      <c r="E10" s="72" t="s">
        <v>7</v>
      </c>
      <c r="F10" s="73" t="s">
        <v>7</v>
      </c>
      <c r="G10" s="4" t="s">
        <v>7</v>
      </c>
      <c r="H10" s="4" t="s">
        <v>7</v>
      </c>
      <c r="I10" s="4" t="s">
        <v>7</v>
      </c>
    </row>
    <row r="11" spans="1:9" ht="33" customHeight="1">
      <c r="A11" s="70"/>
      <c r="B11" s="199" t="s">
        <v>13</v>
      </c>
      <c r="C11" s="199"/>
      <c r="D11" s="200"/>
      <c r="E11" s="72" t="s">
        <v>14</v>
      </c>
      <c r="F11" s="73">
        <v>120</v>
      </c>
      <c r="G11" s="4"/>
      <c r="H11" s="4"/>
      <c r="I11" s="4"/>
    </row>
    <row r="12" spans="1:9" ht="18" customHeight="1">
      <c r="A12" s="70"/>
      <c r="B12" s="199" t="s">
        <v>15</v>
      </c>
      <c r="C12" s="199"/>
      <c r="D12" s="200"/>
      <c r="E12" s="72" t="s">
        <v>16</v>
      </c>
      <c r="F12" s="73">
        <v>120</v>
      </c>
      <c r="G12" s="4"/>
      <c r="H12" s="4"/>
      <c r="I12" s="4"/>
    </row>
    <row r="13" spans="1:9" s="108" customFormat="1" ht="30.6" customHeight="1">
      <c r="A13" s="201" t="s">
        <v>17</v>
      </c>
      <c r="B13" s="202"/>
      <c r="C13" s="202"/>
      <c r="D13" s="203"/>
      <c r="E13" s="105" t="s">
        <v>18</v>
      </c>
      <c r="F13" s="106">
        <v>130</v>
      </c>
      <c r="G13" s="107">
        <f>G15+G23</f>
        <v>41649101.149999999</v>
      </c>
      <c r="H13" s="107">
        <f t="shared" ref="H13:I13" si="2">H15+H23</f>
        <v>39976515.749999993</v>
      </c>
      <c r="I13" s="107">
        <f t="shared" si="2"/>
        <v>39976515.749999993</v>
      </c>
    </row>
    <row r="14" spans="1:9" ht="16.149999999999999" customHeight="1">
      <c r="A14" s="70"/>
      <c r="B14" s="199" t="s">
        <v>10</v>
      </c>
      <c r="C14" s="199"/>
      <c r="D14" s="200"/>
      <c r="E14" s="72" t="s">
        <v>7</v>
      </c>
      <c r="F14" s="73" t="s">
        <v>7</v>
      </c>
      <c r="G14" s="4" t="s">
        <v>7</v>
      </c>
      <c r="H14" s="4" t="s">
        <v>7</v>
      </c>
      <c r="I14" s="4" t="s">
        <v>7</v>
      </c>
    </row>
    <row r="15" spans="1:9" ht="33" customHeight="1">
      <c r="A15" s="70"/>
      <c r="B15" s="204" t="s">
        <v>202</v>
      </c>
      <c r="C15" s="204"/>
      <c r="D15" s="205"/>
      <c r="E15" s="153" t="s">
        <v>19</v>
      </c>
      <c r="F15" s="154">
        <v>130</v>
      </c>
      <c r="G15" s="155">
        <f>G17+G18+G19+G20+G21+G22</f>
        <v>40649101.149999999</v>
      </c>
      <c r="H15" s="155">
        <f t="shared" ref="H15:I15" si="3">H17+H18+H19+H20+H21+H22</f>
        <v>38976515.749999993</v>
      </c>
      <c r="I15" s="155">
        <f t="shared" si="3"/>
        <v>38976515.749999993</v>
      </c>
    </row>
    <row r="16" spans="1:9" ht="16.149999999999999" customHeight="1">
      <c r="A16" s="70"/>
      <c r="B16" s="64"/>
      <c r="C16" s="206" t="s">
        <v>20</v>
      </c>
      <c r="D16" s="207"/>
      <c r="E16" s="72" t="s">
        <v>7</v>
      </c>
      <c r="F16" s="73" t="s">
        <v>7</v>
      </c>
      <c r="G16" s="4" t="s">
        <v>7</v>
      </c>
      <c r="H16" s="4" t="s">
        <v>7</v>
      </c>
      <c r="I16" s="4" t="s">
        <v>7</v>
      </c>
    </row>
    <row r="17" spans="1:9" ht="32.25" customHeight="1">
      <c r="A17" s="70"/>
      <c r="B17" s="64"/>
      <c r="C17" s="206" t="s">
        <v>21</v>
      </c>
      <c r="D17" s="207"/>
      <c r="E17" s="72" t="s">
        <v>22</v>
      </c>
      <c r="F17" s="73">
        <v>130</v>
      </c>
      <c r="G17" s="4"/>
      <c r="H17" s="4"/>
      <c r="I17" s="4"/>
    </row>
    <row r="18" spans="1:9" ht="29.45" customHeight="1">
      <c r="A18" s="70"/>
      <c r="B18" s="64"/>
      <c r="C18" s="189" t="s">
        <v>23</v>
      </c>
      <c r="D18" s="190"/>
      <c r="E18" s="72" t="s">
        <v>24</v>
      </c>
      <c r="F18" s="73">
        <v>130</v>
      </c>
      <c r="G18" s="4">
        <v>38822890.600000001</v>
      </c>
      <c r="H18" s="4">
        <v>37199750.649999999</v>
      </c>
      <c r="I18" s="4">
        <v>37199750.649999999</v>
      </c>
    </row>
    <row r="19" spans="1:9" ht="46.5" customHeight="1">
      <c r="A19" s="70"/>
      <c r="B19" s="64"/>
      <c r="C19" s="206" t="s">
        <v>25</v>
      </c>
      <c r="D19" s="207"/>
      <c r="E19" s="72" t="s">
        <v>26</v>
      </c>
      <c r="F19" s="73">
        <v>130</v>
      </c>
      <c r="G19" s="4"/>
      <c r="H19" s="4"/>
      <c r="I19" s="4"/>
    </row>
    <row r="20" spans="1:9" ht="21" customHeight="1">
      <c r="A20" s="70"/>
      <c r="B20" s="64"/>
      <c r="C20" s="189" t="s">
        <v>27</v>
      </c>
      <c r="D20" s="190"/>
      <c r="E20" s="72" t="s">
        <v>28</v>
      </c>
      <c r="F20" s="73">
        <v>130</v>
      </c>
      <c r="G20" s="4">
        <v>1258564.8</v>
      </c>
      <c r="H20" s="4">
        <v>1289961.1200000001</v>
      </c>
      <c r="I20" s="4">
        <v>1289961.1200000001</v>
      </c>
    </row>
    <row r="21" spans="1:9" ht="47.25" customHeight="1">
      <c r="A21" s="70"/>
      <c r="B21" s="64"/>
      <c r="C21" s="206" t="s">
        <v>29</v>
      </c>
      <c r="D21" s="207"/>
      <c r="E21" s="72" t="s">
        <v>30</v>
      </c>
      <c r="F21" s="73">
        <v>130</v>
      </c>
      <c r="G21" s="4"/>
      <c r="H21" s="4"/>
      <c r="I21" s="4"/>
    </row>
    <row r="22" spans="1:9" ht="32.450000000000003" customHeight="1">
      <c r="A22" s="70"/>
      <c r="B22" s="64"/>
      <c r="C22" s="189" t="s">
        <v>31</v>
      </c>
      <c r="D22" s="190"/>
      <c r="E22" s="72" t="s">
        <v>32</v>
      </c>
      <c r="F22" s="73">
        <v>130</v>
      </c>
      <c r="G22" s="4">
        <v>567645.75</v>
      </c>
      <c r="H22" s="4">
        <v>486803.98</v>
      </c>
      <c r="I22" s="4">
        <v>486803.98</v>
      </c>
    </row>
    <row r="23" spans="1:9" ht="17.45" customHeight="1">
      <c r="A23" s="70"/>
      <c r="B23" s="215" t="s">
        <v>33</v>
      </c>
      <c r="C23" s="215"/>
      <c r="D23" s="216"/>
      <c r="E23" s="135" t="s">
        <v>34</v>
      </c>
      <c r="F23" s="125">
        <v>130</v>
      </c>
      <c r="G23" s="136">
        <f>G25+G26</f>
        <v>1000000</v>
      </c>
      <c r="H23" s="136">
        <f t="shared" ref="H23:I23" si="4">H25+H26</f>
        <v>1000000</v>
      </c>
      <c r="I23" s="136">
        <f t="shared" si="4"/>
        <v>1000000</v>
      </c>
    </row>
    <row r="24" spans="1:9" ht="16.149999999999999" customHeight="1">
      <c r="A24" s="70"/>
      <c r="B24" s="64"/>
      <c r="C24" s="206" t="s">
        <v>20</v>
      </c>
      <c r="D24" s="207"/>
      <c r="E24" s="72" t="s">
        <v>7</v>
      </c>
      <c r="F24" s="73" t="s">
        <v>7</v>
      </c>
      <c r="G24" s="4" t="s">
        <v>7</v>
      </c>
      <c r="H24" s="4" t="s">
        <v>7</v>
      </c>
      <c r="I24" s="4" t="s">
        <v>7</v>
      </c>
    </row>
    <row r="25" spans="1:9" ht="31.5" customHeight="1">
      <c r="A25" s="70"/>
      <c r="B25" s="64"/>
      <c r="C25" s="189" t="s">
        <v>35</v>
      </c>
      <c r="D25" s="190"/>
      <c r="E25" s="72" t="s">
        <v>36</v>
      </c>
      <c r="F25" s="73">
        <v>130</v>
      </c>
      <c r="G25" s="4">
        <v>1000000</v>
      </c>
      <c r="H25" s="4">
        <v>1000000</v>
      </c>
      <c r="I25" s="4">
        <v>1000000</v>
      </c>
    </row>
    <row r="26" spans="1:9" ht="30.75" customHeight="1">
      <c r="A26" s="70"/>
      <c r="B26" s="64"/>
      <c r="C26" s="206" t="s">
        <v>37</v>
      </c>
      <c r="D26" s="207"/>
      <c r="E26" s="72" t="s">
        <v>38</v>
      </c>
      <c r="F26" s="73">
        <v>130</v>
      </c>
      <c r="G26" s="4"/>
      <c r="H26" s="4"/>
      <c r="I26" s="4"/>
    </row>
    <row r="27" spans="1:9" ht="17.45" customHeight="1">
      <c r="A27" s="70"/>
      <c r="B27" s="213" t="s">
        <v>343</v>
      </c>
      <c r="C27" s="213"/>
      <c r="D27" s="214"/>
      <c r="E27" s="135" t="s">
        <v>344</v>
      </c>
      <c r="F27" s="125">
        <v>130</v>
      </c>
      <c r="G27" s="136">
        <f>G29+G30</f>
        <v>0</v>
      </c>
      <c r="H27" s="136">
        <f t="shared" ref="H27:I27" si="5">H29+H30</f>
        <v>0</v>
      </c>
      <c r="I27" s="136">
        <f t="shared" si="5"/>
        <v>0</v>
      </c>
    </row>
    <row r="28" spans="1:9" ht="16.149999999999999" customHeight="1">
      <c r="A28" s="70"/>
      <c r="B28" s="67"/>
      <c r="C28" s="206" t="s">
        <v>20</v>
      </c>
      <c r="D28" s="207"/>
      <c r="E28" s="72" t="s">
        <v>7</v>
      </c>
      <c r="F28" s="72" t="s">
        <v>7</v>
      </c>
      <c r="G28" s="4" t="s">
        <v>7</v>
      </c>
      <c r="H28" s="4" t="s">
        <v>7</v>
      </c>
      <c r="I28" s="4" t="s">
        <v>7</v>
      </c>
    </row>
    <row r="29" spans="1:9" ht="61.5" customHeight="1">
      <c r="A29" s="70"/>
      <c r="B29" s="67"/>
      <c r="C29" s="206" t="s">
        <v>349</v>
      </c>
      <c r="D29" s="207"/>
      <c r="E29" s="72" t="s">
        <v>345</v>
      </c>
      <c r="F29" s="72" t="s">
        <v>346</v>
      </c>
      <c r="G29" s="4"/>
      <c r="H29" s="4"/>
      <c r="I29" s="4"/>
    </row>
    <row r="30" spans="1:9" ht="17.25" customHeight="1">
      <c r="A30" s="70"/>
      <c r="B30" s="64"/>
      <c r="C30" s="206"/>
      <c r="D30" s="207"/>
      <c r="E30" s="72"/>
      <c r="F30" s="73"/>
      <c r="G30" s="4"/>
      <c r="H30" s="4"/>
      <c r="I30" s="4"/>
    </row>
    <row r="31" spans="1:9" s="108" customFormat="1" ht="18.600000000000001" customHeight="1">
      <c r="A31" s="201" t="s">
        <v>39</v>
      </c>
      <c r="B31" s="202"/>
      <c r="C31" s="202"/>
      <c r="D31" s="203"/>
      <c r="E31" s="105" t="s">
        <v>40</v>
      </c>
      <c r="F31" s="106">
        <v>140</v>
      </c>
      <c r="G31" s="107">
        <f>G33</f>
        <v>0</v>
      </c>
      <c r="H31" s="107">
        <f t="shared" ref="H31:I31" si="6">H33</f>
        <v>0</v>
      </c>
      <c r="I31" s="107">
        <f t="shared" si="6"/>
        <v>0</v>
      </c>
    </row>
    <row r="32" spans="1:9" ht="15" customHeight="1">
      <c r="A32" s="70"/>
      <c r="B32" s="206" t="s">
        <v>10</v>
      </c>
      <c r="C32" s="206"/>
      <c r="D32" s="207"/>
      <c r="E32" s="72" t="s">
        <v>7</v>
      </c>
      <c r="F32" s="73" t="s">
        <v>7</v>
      </c>
      <c r="G32" s="4" t="s">
        <v>7</v>
      </c>
      <c r="H32" s="4" t="s">
        <v>7</v>
      </c>
      <c r="I32" s="4" t="s">
        <v>7</v>
      </c>
    </row>
    <row r="33" spans="1:9" ht="19.149999999999999" customHeight="1">
      <c r="A33" s="70"/>
      <c r="B33" s="199"/>
      <c r="C33" s="199"/>
      <c r="D33" s="200"/>
      <c r="E33" s="72" t="s">
        <v>41</v>
      </c>
      <c r="F33" s="73">
        <v>140</v>
      </c>
      <c r="G33" s="4"/>
      <c r="H33" s="4"/>
      <c r="I33" s="4"/>
    </row>
    <row r="34" spans="1:9" s="108" customFormat="1" ht="15" customHeight="1">
      <c r="A34" s="201" t="s">
        <v>42</v>
      </c>
      <c r="B34" s="202"/>
      <c r="C34" s="202"/>
      <c r="D34" s="203"/>
      <c r="E34" s="105" t="s">
        <v>43</v>
      </c>
      <c r="F34" s="106">
        <v>150</v>
      </c>
      <c r="G34" s="107">
        <f>G36+G41+G46+G47</f>
        <v>0</v>
      </c>
      <c r="H34" s="107">
        <f t="shared" ref="H34:I34" si="7">H36+H41+H46+H47</f>
        <v>0</v>
      </c>
      <c r="I34" s="107">
        <f t="shared" si="7"/>
        <v>0</v>
      </c>
    </row>
    <row r="35" spans="1:9" ht="15" customHeight="1">
      <c r="A35" s="70"/>
      <c r="B35" s="206" t="s">
        <v>10</v>
      </c>
      <c r="C35" s="206"/>
      <c r="D35" s="207"/>
      <c r="E35" s="72" t="s">
        <v>7</v>
      </c>
      <c r="F35" s="73" t="s">
        <v>7</v>
      </c>
      <c r="G35" s="4" t="s">
        <v>7</v>
      </c>
      <c r="H35" s="4" t="s">
        <v>7</v>
      </c>
      <c r="I35" s="4" t="s">
        <v>7</v>
      </c>
    </row>
    <row r="36" spans="1:9" ht="17.45" customHeight="1">
      <c r="A36" s="70"/>
      <c r="B36" s="204" t="s">
        <v>47</v>
      </c>
      <c r="C36" s="204"/>
      <c r="D36" s="205"/>
      <c r="E36" s="153" t="s">
        <v>44</v>
      </c>
      <c r="F36" s="154">
        <v>150</v>
      </c>
      <c r="G36" s="155">
        <f>G38+G39+G40</f>
        <v>0</v>
      </c>
      <c r="H36" s="155">
        <f t="shared" ref="H36:I36" si="8">H38+H39+H40</f>
        <v>0</v>
      </c>
      <c r="I36" s="155">
        <f t="shared" si="8"/>
        <v>0</v>
      </c>
    </row>
    <row r="37" spans="1:9" ht="15" customHeight="1">
      <c r="A37" s="70"/>
      <c r="B37" s="64"/>
      <c r="C37" s="206" t="s">
        <v>20</v>
      </c>
      <c r="D37" s="207"/>
      <c r="E37" s="72" t="s">
        <v>7</v>
      </c>
      <c r="F37" s="73" t="s">
        <v>7</v>
      </c>
      <c r="G37" s="4" t="s">
        <v>7</v>
      </c>
      <c r="H37" s="4" t="s">
        <v>7</v>
      </c>
      <c r="I37" s="4" t="s">
        <v>7</v>
      </c>
    </row>
    <row r="38" spans="1:9" ht="17.45" customHeight="1">
      <c r="A38" s="70"/>
      <c r="B38" s="64"/>
      <c r="C38" s="206" t="s">
        <v>49</v>
      </c>
      <c r="D38" s="207"/>
      <c r="E38" s="72" t="s">
        <v>169</v>
      </c>
      <c r="F38" s="73">
        <v>150</v>
      </c>
      <c r="G38" s="4"/>
      <c r="H38" s="4"/>
      <c r="I38" s="4"/>
    </row>
    <row r="39" spans="1:9" ht="16.899999999999999" customHeight="1">
      <c r="A39" s="70"/>
      <c r="B39" s="64"/>
      <c r="C39" s="206" t="s">
        <v>50</v>
      </c>
      <c r="D39" s="207"/>
      <c r="E39" s="72" t="s">
        <v>170</v>
      </c>
      <c r="F39" s="73">
        <v>150</v>
      </c>
      <c r="G39" s="4"/>
      <c r="H39" s="4"/>
      <c r="I39" s="4"/>
    </row>
    <row r="40" spans="1:9" ht="16.899999999999999" customHeight="1">
      <c r="A40" s="70"/>
      <c r="B40" s="64"/>
      <c r="C40" s="206"/>
      <c r="D40" s="207"/>
      <c r="E40" s="72"/>
      <c r="F40" s="73"/>
      <c r="G40" s="4"/>
      <c r="H40" s="4"/>
      <c r="I40" s="4"/>
    </row>
    <row r="41" spans="1:9" ht="34.9" customHeight="1">
      <c r="A41" s="70"/>
      <c r="B41" s="204" t="s">
        <v>51</v>
      </c>
      <c r="C41" s="204"/>
      <c r="D41" s="205"/>
      <c r="E41" s="153" t="s">
        <v>171</v>
      </c>
      <c r="F41" s="154">
        <v>150</v>
      </c>
      <c r="G41" s="155">
        <f>G43+G44+G45</f>
        <v>0</v>
      </c>
      <c r="H41" s="155">
        <f t="shared" ref="H41:I41" si="9">H43+H44+H45</f>
        <v>0</v>
      </c>
      <c r="I41" s="155">
        <f t="shared" si="9"/>
        <v>0</v>
      </c>
    </row>
    <row r="42" spans="1:9" ht="15" customHeight="1">
      <c r="A42" s="70"/>
      <c r="B42" s="64"/>
      <c r="C42" s="206" t="s">
        <v>20</v>
      </c>
      <c r="D42" s="207"/>
      <c r="E42" s="72" t="s">
        <v>7</v>
      </c>
      <c r="F42" s="73" t="s">
        <v>7</v>
      </c>
      <c r="G42" s="4" t="s">
        <v>7</v>
      </c>
      <c r="H42" s="4" t="s">
        <v>7</v>
      </c>
      <c r="I42" s="4" t="s">
        <v>7</v>
      </c>
    </row>
    <row r="43" spans="1:9" ht="21" customHeight="1">
      <c r="A43" s="70"/>
      <c r="B43" s="64"/>
      <c r="C43" s="206" t="s">
        <v>53</v>
      </c>
      <c r="D43" s="207"/>
      <c r="E43" s="72" t="s">
        <v>172</v>
      </c>
      <c r="F43" s="73">
        <v>150</v>
      </c>
      <c r="G43" s="4"/>
      <c r="H43" s="4"/>
      <c r="I43" s="4"/>
    </row>
    <row r="44" spans="1:9" ht="21" customHeight="1">
      <c r="A44" s="70"/>
      <c r="B44" s="64"/>
      <c r="C44" s="206" t="s">
        <v>54</v>
      </c>
      <c r="D44" s="207"/>
      <c r="E44" s="72" t="s">
        <v>173</v>
      </c>
      <c r="F44" s="73">
        <v>150</v>
      </c>
      <c r="G44" s="4"/>
      <c r="H44" s="4"/>
      <c r="I44" s="4"/>
    </row>
    <row r="45" spans="1:9" ht="16.899999999999999" customHeight="1">
      <c r="A45" s="70"/>
      <c r="B45" s="64"/>
      <c r="C45" s="206"/>
      <c r="D45" s="207"/>
      <c r="E45" s="72"/>
      <c r="F45" s="73"/>
      <c r="G45" s="4"/>
      <c r="H45" s="4"/>
      <c r="I45" s="4"/>
    </row>
    <row r="46" spans="1:9" ht="19.899999999999999" customHeight="1">
      <c r="A46" s="70"/>
      <c r="B46" s="204" t="s">
        <v>175</v>
      </c>
      <c r="C46" s="204"/>
      <c r="D46" s="205"/>
      <c r="E46" s="153" t="s">
        <v>174</v>
      </c>
      <c r="F46" s="154">
        <v>150</v>
      </c>
      <c r="G46" s="155"/>
      <c r="H46" s="155"/>
      <c r="I46" s="155"/>
    </row>
    <row r="47" spans="1:9" ht="19.899999999999999" customHeight="1">
      <c r="A47" s="70"/>
      <c r="B47" s="204" t="s">
        <v>177</v>
      </c>
      <c r="C47" s="204"/>
      <c r="D47" s="205"/>
      <c r="E47" s="153" t="s">
        <v>176</v>
      </c>
      <c r="F47" s="154">
        <v>150</v>
      </c>
      <c r="G47" s="155"/>
      <c r="H47" s="155"/>
      <c r="I47" s="155"/>
    </row>
    <row r="48" spans="1:9" ht="19.899999999999999" customHeight="1">
      <c r="A48" s="70"/>
      <c r="B48" s="199"/>
      <c r="C48" s="199"/>
      <c r="D48" s="200"/>
      <c r="E48" s="72" t="s">
        <v>178</v>
      </c>
      <c r="F48" s="73"/>
      <c r="G48" s="4"/>
      <c r="H48" s="4"/>
      <c r="I48" s="4"/>
    </row>
    <row r="49" spans="1:9" s="108" customFormat="1" ht="18" customHeight="1">
      <c r="A49" s="201" t="s">
        <v>45</v>
      </c>
      <c r="B49" s="202"/>
      <c r="C49" s="202"/>
      <c r="D49" s="203"/>
      <c r="E49" s="105" t="s">
        <v>46</v>
      </c>
      <c r="F49" s="106">
        <v>180</v>
      </c>
      <c r="G49" s="107">
        <f>G51+G52</f>
        <v>0</v>
      </c>
      <c r="H49" s="107">
        <f t="shared" ref="H49:I49" si="10">H51+H52</f>
        <v>0</v>
      </c>
      <c r="I49" s="107">
        <f t="shared" si="10"/>
        <v>0</v>
      </c>
    </row>
    <row r="50" spans="1:9" ht="15" customHeight="1">
      <c r="A50" s="70"/>
      <c r="B50" s="199" t="s">
        <v>10</v>
      </c>
      <c r="C50" s="199"/>
      <c r="D50" s="200"/>
      <c r="E50" s="72" t="s">
        <v>7</v>
      </c>
      <c r="F50" s="73" t="s">
        <v>7</v>
      </c>
      <c r="G50" s="4" t="s">
        <v>7</v>
      </c>
      <c r="H50" s="4" t="s">
        <v>7</v>
      </c>
      <c r="I50" s="4" t="s">
        <v>7</v>
      </c>
    </row>
    <row r="51" spans="1:9" ht="17.45" customHeight="1">
      <c r="A51" s="70"/>
      <c r="B51" s="199"/>
      <c r="C51" s="199"/>
      <c r="D51" s="200"/>
      <c r="E51" s="72" t="s">
        <v>48</v>
      </c>
      <c r="F51" s="73">
        <v>180</v>
      </c>
      <c r="G51" s="4"/>
      <c r="H51" s="4"/>
      <c r="I51" s="4"/>
    </row>
    <row r="52" spans="1:9" ht="16.899999999999999" customHeight="1">
      <c r="A52" s="70"/>
      <c r="B52" s="199"/>
      <c r="C52" s="199"/>
      <c r="D52" s="200"/>
      <c r="E52" s="72" t="s">
        <v>52</v>
      </c>
      <c r="F52" s="73"/>
      <c r="G52" s="4"/>
      <c r="H52" s="4"/>
      <c r="I52" s="4"/>
    </row>
    <row r="53" spans="1:9" s="108" customFormat="1" ht="16.899999999999999" customHeight="1">
      <c r="A53" s="201" t="s">
        <v>55</v>
      </c>
      <c r="B53" s="202"/>
      <c r="C53" s="202"/>
      <c r="D53" s="203"/>
      <c r="E53" s="105" t="s">
        <v>56</v>
      </c>
      <c r="F53" s="106">
        <v>400</v>
      </c>
      <c r="G53" s="107">
        <f>G55+G56+G57</f>
        <v>0</v>
      </c>
      <c r="H53" s="107">
        <f t="shared" ref="H53:I53" si="11">H55+H56+H57</f>
        <v>0</v>
      </c>
      <c r="I53" s="107">
        <f t="shared" si="11"/>
        <v>0</v>
      </c>
    </row>
    <row r="54" spans="1:9" ht="16.899999999999999" customHeight="1">
      <c r="A54" s="70"/>
      <c r="B54" s="199" t="s">
        <v>10</v>
      </c>
      <c r="C54" s="199"/>
      <c r="D54" s="200"/>
      <c r="E54" s="72" t="s">
        <v>7</v>
      </c>
      <c r="F54" s="73" t="s">
        <v>7</v>
      </c>
      <c r="G54" s="4" t="s">
        <v>7</v>
      </c>
      <c r="H54" s="4" t="s">
        <v>7</v>
      </c>
      <c r="I54" s="4" t="s">
        <v>7</v>
      </c>
    </row>
    <row r="55" spans="1:9" ht="18.75" customHeight="1">
      <c r="A55" s="70"/>
      <c r="B55" s="199" t="s">
        <v>347</v>
      </c>
      <c r="C55" s="199"/>
      <c r="D55" s="200"/>
      <c r="E55" s="72" t="s">
        <v>57</v>
      </c>
      <c r="F55" s="73">
        <v>410</v>
      </c>
      <c r="G55" s="4"/>
      <c r="H55" s="4"/>
      <c r="I55" s="4"/>
    </row>
    <row r="56" spans="1:9" ht="18.75" customHeight="1">
      <c r="A56" s="70"/>
      <c r="B56" s="199" t="s">
        <v>348</v>
      </c>
      <c r="C56" s="199"/>
      <c r="D56" s="200"/>
      <c r="E56" s="72" t="s">
        <v>58</v>
      </c>
      <c r="F56" s="73">
        <v>440</v>
      </c>
      <c r="G56" s="4"/>
      <c r="H56" s="4"/>
      <c r="I56" s="4"/>
    </row>
    <row r="57" spans="1:9" ht="18.600000000000001" customHeight="1">
      <c r="A57" s="70"/>
      <c r="B57" s="199"/>
      <c r="C57" s="199"/>
      <c r="D57" s="200"/>
      <c r="E57" s="72" t="s">
        <v>59</v>
      </c>
      <c r="F57" s="73"/>
      <c r="G57" s="4"/>
      <c r="H57" s="4"/>
      <c r="I57" s="4"/>
    </row>
    <row r="58" spans="1:9" s="108" customFormat="1" ht="19.149999999999999" customHeight="1">
      <c r="A58" s="217" t="s">
        <v>60</v>
      </c>
      <c r="B58" s="218"/>
      <c r="C58" s="218"/>
      <c r="D58" s="219"/>
      <c r="E58" s="105" t="s">
        <v>61</v>
      </c>
      <c r="F58" s="106">
        <v>500</v>
      </c>
      <c r="G58" s="107">
        <f>G60+G61</f>
        <v>0</v>
      </c>
      <c r="H58" s="107">
        <f t="shared" ref="H58:I58" si="12">H60+H61</f>
        <v>0</v>
      </c>
      <c r="I58" s="107">
        <f t="shared" si="12"/>
        <v>0</v>
      </c>
    </row>
    <row r="59" spans="1:9" ht="16.5" customHeight="1">
      <c r="A59" s="70"/>
      <c r="B59" s="199" t="s">
        <v>10</v>
      </c>
      <c r="C59" s="199"/>
      <c r="D59" s="200"/>
      <c r="E59" s="73" t="s">
        <v>7</v>
      </c>
      <c r="F59" s="73" t="s">
        <v>7</v>
      </c>
      <c r="G59" s="4" t="s">
        <v>7</v>
      </c>
      <c r="H59" s="4" t="s">
        <v>7</v>
      </c>
      <c r="I59" s="4" t="s">
        <v>7</v>
      </c>
    </row>
    <row r="60" spans="1:9" ht="30.75" customHeight="1">
      <c r="A60" s="70"/>
      <c r="B60" s="206" t="s">
        <v>62</v>
      </c>
      <c r="C60" s="206"/>
      <c r="D60" s="207"/>
      <c r="E60" s="72" t="s">
        <v>63</v>
      </c>
      <c r="F60" s="73">
        <v>510</v>
      </c>
      <c r="G60" s="4"/>
      <c r="H60" s="4"/>
      <c r="I60" s="4"/>
    </row>
    <row r="61" spans="1:9" ht="18" customHeight="1">
      <c r="A61" s="70"/>
      <c r="B61" s="206"/>
      <c r="C61" s="206"/>
      <c r="D61" s="207"/>
      <c r="E61" s="72" t="s">
        <v>64</v>
      </c>
      <c r="F61" s="73"/>
      <c r="G61" s="4"/>
      <c r="H61" s="4"/>
      <c r="I61" s="4"/>
    </row>
    <row r="62" spans="1:9" s="112" customFormat="1" ht="16.149999999999999" customHeight="1">
      <c r="A62" s="220" t="s">
        <v>65</v>
      </c>
      <c r="B62" s="221"/>
      <c r="C62" s="221"/>
      <c r="D62" s="222"/>
      <c r="E62" s="109" t="s">
        <v>66</v>
      </c>
      <c r="F62" s="110" t="s">
        <v>7</v>
      </c>
      <c r="G62" s="111">
        <f>G64+G72+G76+G81+G84</f>
        <v>41649101.149999999</v>
      </c>
      <c r="H62" s="111">
        <f t="shared" ref="H62:I62" si="13">H64+H72+H76+H81+H84</f>
        <v>39976515.75</v>
      </c>
      <c r="I62" s="111">
        <f t="shared" si="13"/>
        <v>39976515.75</v>
      </c>
    </row>
    <row r="63" spans="1:9" ht="16.5" customHeight="1">
      <c r="A63" s="208" t="s">
        <v>10</v>
      </c>
      <c r="B63" s="206"/>
      <c r="C63" s="206"/>
      <c r="D63" s="207"/>
      <c r="E63" s="72" t="s">
        <v>7</v>
      </c>
      <c r="F63" s="72" t="s">
        <v>7</v>
      </c>
      <c r="G63" s="4" t="s">
        <v>7</v>
      </c>
      <c r="H63" s="4" t="s">
        <v>7</v>
      </c>
      <c r="I63" s="4" t="s">
        <v>7</v>
      </c>
    </row>
    <row r="64" spans="1:9" s="108" customFormat="1" ht="16.5" customHeight="1">
      <c r="A64" s="223" t="s">
        <v>67</v>
      </c>
      <c r="B64" s="224"/>
      <c r="C64" s="224"/>
      <c r="D64" s="225"/>
      <c r="E64" s="113" t="s">
        <v>68</v>
      </c>
      <c r="F64" s="106">
        <v>110</v>
      </c>
      <c r="G64" s="107">
        <f>G66+G67+G68</f>
        <v>39445109.359999999</v>
      </c>
      <c r="H64" s="107">
        <f t="shared" ref="H64:I64" si="14">H66+H67+H68</f>
        <v>38234848.170000002</v>
      </c>
      <c r="I64" s="107">
        <f t="shared" si="14"/>
        <v>38234848.170000002</v>
      </c>
    </row>
    <row r="65" spans="1:9" ht="16.5" customHeight="1">
      <c r="A65" s="70"/>
      <c r="B65" s="199" t="s">
        <v>10</v>
      </c>
      <c r="C65" s="199"/>
      <c r="D65" s="200"/>
      <c r="E65" s="72" t="s">
        <v>7</v>
      </c>
      <c r="F65" s="72" t="s">
        <v>7</v>
      </c>
      <c r="G65" s="4" t="s">
        <v>7</v>
      </c>
      <c r="H65" s="4" t="s">
        <v>7</v>
      </c>
      <c r="I65" s="4" t="s">
        <v>7</v>
      </c>
    </row>
    <row r="66" spans="1:9" ht="16.5" customHeight="1">
      <c r="A66" s="70"/>
      <c r="B66" s="206" t="s">
        <v>69</v>
      </c>
      <c r="C66" s="206"/>
      <c r="D66" s="207"/>
      <c r="E66" s="72" t="s">
        <v>70</v>
      </c>
      <c r="F66" s="73">
        <v>111</v>
      </c>
      <c r="G66" s="4">
        <v>30265369</v>
      </c>
      <c r="H66" s="4">
        <v>29335828</v>
      </c>
      <c r="I66" s="4">
        <v>29335828</v>
      </c>
    </row>
    <row r="67" spans="1:9" ht="16.149999999999999" customHeight="1">
      <c r="A67" s="9"/>
      <c r="B67" s="206" t="s">
        <v>71</v>
      </c>
      <c r="C67" s="206"/>
      <c r="D67" s="207"/>
      <c r="E67" s="72" t="s">
        <v>72</v>
      </c>
      <c r="F67" s="73">
        <v>112</v>
      </c>
      <c r="G67" s="4">
        <v>40000</v>
      </c>
      <c r="H67" s="4">
        <v>40000</v>
      </c>
      <c r="I67" s="4">
        <v>40000</v>
      </c>
    </row>
    <row r="68" spans="1:9" ht="48.75" customHeight="1">
      <c r="A68" s="9"/>
      <c r="B68" s="189" t="s">
        <v>73</v>
      </c>
      <c r="C68" s="189"/>
      <c r="D68" s="190"/>
      <c r="E68" s="156" t="s">
        <v>74</v>
      </c>
      <c r="F68" s="157">
        <v>119</v>
      </c>
      <c r="G68" s="158">
        <f>G70+G71</f>
        <v>9139740.3599999994</v>
      </c>
      <c r="H68" s="158">
        <f t="shared" ref="H68:I68" si="15">H70+H71</f>
        <v>8859020.1699999999</v>
      </c>
      <c r="I68" s="158">
        <f t="shared" si="15"/>
        <v>8859020.1699999999</v>
      </c>
    </row>
    <row r="69" spans="1:9" ht="15" customHeight="1">
      <c r="A69" s="70"/>
      <c r="B69" s="64"/>
      <c r="C69" s="206" t="s">
        <v>20</v>
      </c>
      <c r="D69" s="207"/>
      <c r="E69" s="72" t="s">
        <v>7</v>
      </c>
      <c r="F69" s="73" t="s">
        <v>7</v>
      </c>
      <c r="G69" s="4" t="s">
        <v>7</v>
      </c>
      <c r="H69" s="4" t="s">
        <v>7</v>
      </c>
      <c r="I69" s="4" t="s">
        <v>7</v>
      </c>
    </row>
    <row r="70" spans="1:9" ht="18" customHeight="1">
      <c r="A70" s="9"/>
      <c r="B70" s="64"/>
      <c r="C70" s="206" t="s">
        <v>75</v>
      </c>
      <c r="D70" s="207"/>
      <c r="E70" s="72" t="s">
        <v>76</v>
      </c>
      <c r="F70" s="73">
        <v>119</v>
      </c>
      <c r="G70" s="4">
        <v>9139740.3599999994</v>
      </c>
      <c r="H70" s="4">
        <v>8859020.1699999999</v>
      </c>
      <c r="I70" s="4">
        <v>8859020.1699999999</v>
      </c>
    </row>
    <row r="71" spans="1:9" ht="33.6" customHeight="1">
      <c r="A71" s="9"/>
      <c r="B71" s="64"/>
      <c r="C71" s="206" t="s">
        <v>77</v>
      </c>
      <c r="D71" s="207"/>
      <c r="E71" s="72" t="s">
        <v>78</v>
      </c>
      <c r="F71" s="73">
        <v>119</v>
      </c>
      <c r="G71" s="4"/>
      <c r="H71" s="4"/>
      <c r="I71" s="4"/>
    </row>
    <row r="72" spans="1:9" s="108" customFormat="1" ht="20.45" customHeight="1">
      <c r="A72" s="217" t="s">
        <v>79</v>
      </c>
      <c r="B72" s="218"/>
      <c r="C72" s="218"/>
      <c r="D72" s="219"/>
      <c r="E72" s="105" t="s">
        <v>80</v>
      </c>
      <c r="F72" s="106">
        <v>300</v>
      </c>
      <c r="G72" s="107">
        <f>G74+G75</f>
        <v>0</v>
      </c>
      <c r="H72" s="107">
        <f t="shared" ref="H72:I72" si="16">H74+H75</f>
        <v>0</v>
      </c>
      <c r="I72" s="107">
        <f t="shared" si="16"/>
        <v>0</v>
      </c>
    </row>
    <row r="73" spans="1:9" ht="16.5" customHeight="1">
      <c r="A73" s="70"/>
      <c r="B73" s="199" t="s">
        <v>10</v>
      </c>
      <c r="C73" s="199"/>
      <c r="D73" s="200"/>
      <c r="E73" s="72" t="s">
        <v>7</v>
      </c>
      <c r="F73" s="72" t="s">
        <v>7</v>
      </c>
      <c r="G73" s="4" t="s">
        <v>7</v>
      </c>
      <c r="H73" s="4" t="s">
        <v>7</v>
      </c>
      <c r="I73" s="4" t="s">
        <v>7</v>
      </c>
    </row>
    <row r="74" spans="1:9" ht="33" customHeight="1">
      <c r="A74" s="70"/>
      <c r="B74" s="206" t="s">
        <v>81</v>
      </c>
      <c r="C74" s="206"/>
      <c r="D74" s="207"/>
      <c r="E74" s="72" t="s">
        <v>82</v>
      </c>
      <c r="F74" s="73">
        <v>321</v>
      </c>
      <c r="G74" s="4"/>
      <c r="H74" s="4"/>
      <c r="I74" s="4"/>
    </row>
    <row r="75" spans="1:9">
      <c r="A75" s="70"/>
      <c r="B75" s="206"/>
      <c r="C75" s="206"/>
      <c r="D75" s="207"/>
      <c r="E75" s="72" t="s">
        <v>83</v>
      </c>
      <c r="F75" s="73"/>
      <c r="G75" s="4"/>
      <c r="H75" s="4"/>
      <c r="I75" s="4"/>
    </row>
    <row r="76" spans="1:9" s="108" customFormat="1" ht="21.6" customHeight="1">
      <c r="A76" s="217" t="s">
        <v>84</v>
      </c>
      <c r="B76" s="218"/>
      <c r="C76" s="218"/>
      <c r="D76" s="219"/>
      <c r="E76" s="105" t="s">
        <v>85</v>
      </c>
      <c r="F76" s="105" t="s">
        <v>86</v>
      </c>
      <c r="G76" s="107">
        <f>G78+G79+G80</f>
        <v>52904</v>
      </c>
      <c r="H76" s="107">
        <f t="shared" ref="H76:I76" si="17">H78+H79+H80</f>
        <v>52904</v>
      </c>
      <c r="I76" s="107">
        <f t="shared" si="17"/>
        <v>52904</v>
      </c>
    </row>
    <row r="77" spans="1:9" ht="16.5" customHeight="1">
      <c r="A77" s="70"/>
      <c r="B77" s="64"/>
      <c r="C77" s="206" t="s">
        <v>10</v>
      </c>
      <c r="D77" s="207"/>
      <c r="E77" s="72" t="s">
        <v>7</v>
      </c>
      <c r="F77" s="72" t="s">
        <v>7</v>
      </c>
      <c r="G77" s="4" t="s">
        <v>7</v>
      </c>
      <c r="H77" s="4" t="s">
        <v>7</v>
      </c>
      <c r="I77" s="4" t="s">
        <v>7</v>
      </c>
    </row>
    <row r="78" spans="1:9" ht="21.75" customHeight="1">
      <c r="A78" s="70"/>
      <c r="B78" s="64"/>
      <c r="C78" s="206" t="s">
        <v>87</v>
      </c>
      <c r="D78" s="207"/>
      <c r="E78" s="72" t="s">
        <v>88</v>
      </c>
      <c r="F78" s="73">
        <v>851</v>
      </c>
      <c r="G78" s="4">
        <v>42884</v>
      </c>
      <c r="H78" s="4">
        <v>42884</v>
      </c>
      <c r="I78" s="4">
        <v>42884</v>
      </c>
    </row>
    <row r="79" spans="1:9" ht="30.75" customHeight="1">
      <c r="A79" s="70"/>
      <c r="B79" s="64"/>
      <c r="C79" s="206" t="s">
        <v>89</v>
      </c>
      <c r="D79" s="207"/>
      <c r="E79" s="72" t="s">
        <v>90</v>
      </c>
      <c r="F79" s="73">
        <v>852</v>
      </c>
      <c r="G79" s="4">
        <v>10020</v>
      </c>
      <c r="H79" s="4">
        <v>10020</v>
      </c>
      <c r="I79" s="4">
        <v>10020</v>
      </c>
    </row>
    <row r="80" spans="1:9" ht="21" customHeight="1">
      <c r="A80" s="70"/>
      <c r="B80" s="64"/>
      <c r="C80" s="206" t="s">
        <v>91</v>
      </c>
      <c r="D80" s="207"/>
      <c r="E80" s="72" t="s">
        <v>92</v>
      </c>
      <c r="F80" s="73">
        <v>853</v>
      </c>
      <c r="G80" s="4"/>
      <c r="H80" s="4"/>
      <c r="I80" s="4"/>
    </row>
    <row r="81" spans="1:9" s="108" customFormat="1" ht="29.45" customHeight="1">
      <c r="A81" s="217" t="s">
        <v>93</v>
      </c>
      <c r="B81" s="218"/>
      <c r="C81" s="218"/>
      <c r="D81" s="219"/>
      <c r="E81" s="105" t="s">
        <v>94</v>
      </c>
      <c r="F81" s="105" t="s">
        <v>7</v>
      </c>
      <c r="G81" s="107">
        <f>G83</f>
        <v>0</v>
      </c>
      <c r="H81" s="107">
        <f t="shared" ref="H81:I81" si="18">H83</f>
        <v>0</v>
      </c>
      <c r="I81" s="107">
        <f t="shared" si="18"/>
        <v>0</v>
      </c>
    </row>
    <row r="82" spans="1:9" ht="16.5" customHeight="1">
      <c r="A82" s="70"/>
      <c r="B82" s="199" t="s">
        <v>10</v>
      </c>
      <c r="C82" s="199"/>
      <c r="D82" s="200"/>
      <c r="E82" s="72" t="s">
        <v>7</v>
      </c>
      <c r="F82" s="72" t="s">
        <v>7</v>
      </c>
      <c r="G82" s="4" t="s">
        <v>7</v>
      </c>
      <c r="H82" s="4" t="s">
        <v>7</v>
      </c>
      <c r="I82" s="4" t="s">
        <v>7</v>
      </c>
    </row>
    <row r="83" spans="1:9" ht="45.75" customHeight="1">
      <c r="A83" s="70"/>
      <c r="B83" s="206" t="s">
        <v>95</v>
      </c>
      <c r="C83" s="206"/>
      <c r="D83" s="207"/>
      <c r="E83" s="72" t="s">
        <v>96</v>
      </c>
      <c r="F83" s="73">
        <v>831</v>
      </c>
      <c r="G83" s="4"/>
      <c r="H83" s="4"/>
      <c r="I83" s="4"/>
    </row>
    <row r="84" spans="1:9" s="108" customFormat="1" ht="27" customHeight="1">
      <c r="A84" s="217" t="s">
        <v>97</v>
      </c>
      <c r="B84" s="218"/>
      <c r="C84" s="218"/>
      <c r="D84" s="219"/>
      <c r="E84" s="105" t="s">
        <v>98</v>
      </c>
      <c r="F84" s="105" t="s">
        <v>7</v>
      </c>
      <c r="G84" s="107">
        <f>G86+G95+G107+G108</f>
        <v>2151087.79</v>
      </c>
      <c r="H84" s="107">
        <f t="shared" ref="H84:I84" si="19">H86+H95+H107+H108</f>
        <v>1688763.58</v>
      </c>
      <c r="I84" s="107">
        <f t="shared" si="19"/>
        <v>1688763.58</v>
      </c>
    </row>
    <row r="85" spans="1:9" ht="16.5" customHeight="1">
      <c r="A85" s="70"/>
      <c r="B85" s="199" t="s">
        <v>10</v>
      </c>
      <c r="C85" s="199"/>
      <c r="D85" s="200"/>
      <c r="E85" s="72" t="s">
        <v>7</v>
      </c>
      <c r="F85" s="72" t="s">
        <v>7</v>
      </c>
      <c r="G85" s="4" t="s">
        <v>7</v>
      </c>
      <c r="H85" s="4" t="s">
        <v>7</v>
      </c>
      <c r="I85" s="4" t="s">
        <v>7</v>
      </c>
    </row>
    <row r="86" spans="1:9" ht="30.75" customHeight="1">
      <c r="A86" s="70"/>
      <c r="B86" s="189" t="s">
        <v>99</v>
      </c>
      <c r="C86" s="189"/>
      <c r="D86" s="190"/>
      <c r="E86" s="156" t="s">
        <v>100</v>
      </c>
      <c r="F86" s="157">
        <v>243</v>
      </c>
      <c r="G86" s="158">
        <f>G88+G89+G90+G91+G92+G93+G94</f>
        <v>0</v>
      </c>
      <c r="H86" s="158">
        <f t="shared" ref="H86:I86" si="20">H88+H89+H90+H91+H92+H93+H94</f>
        <v>0</v>
      </c>
      <c r="I86" s="158">
        <f t="shared" si="20"/>
        <v>0</v>
      </c>
    </row>
    <row r="87" spans="1:9" ht="16.899999999999999" customHeight="1">
      <c r="A87" s="70"/>
      <c r="C87" s="206" t="s">
        <v>20</v>
      </c>
      <c r="D87" s="207"/>
      <c r="E87" s="72" t="s">
        <v>7</v>
      </c>
      <c r="F87" s="72" t="s">
        <v>7</v>
      </c>
      <c r="G87" s="4" t="s">
        <v>7</v>
      </c>
      <c r="H87" s="4" t="s">
        <v>7</v>
      </c>
      <c r="I87" s="4" t="s">
        <v>7</v>
      </c>
    </row>
    <row r="88" spans="1:9" ht="16.899999999999999" customHeight="1">
      <c r="A88" s="70"/>
      <c r="B88" s="64"/>
      <c r="C88" s="206" t="s">
        <v>101</v>
      </c>
      <c r="D88" s="207"/>
      <c r="E88" s="72" t="s">
        <v>102</v>
      </c>
      <c r="F88" s="73">
        <v>243</v>
      </c>
      <c r="G88" s="4"/>
      <c r="H88" s="4"/>
      <c r="I88" s="4"/>
    </row>
    <row r="89" spans="1:9" ht="16.149999999999999" customHeight="1">
      <c r="A89" s="70"/>
      <c r="B89" s="64"/>
      <c r="C89" s="206" t="s">
        <v>103</v>
      </c>
      <c r="D89" s="207"/>
      <c r="E89" s="72" t="s">
        <v>104</v>
      </c>
      <c r="F89" s="73">
        <v>243</v>
      </c>
      <c r="G89" s="4"/>
      <c r="H89" s="4"/>
      <c r="I89" s="4"/>
    </row>
    <row r="90" spans="1:9" ht="16.149999999999999" customHeight="1">
      <c r="A90" s="70"/>
      <c r="B90" s="64"/>
      <c r="C90" s="206" t="s">
        <v>105</v>
      </c>
      <c r="D90" s="207"/>
      <c r="E90" s="72" t="s">
        <v>106</v>
      </c>
      <c r="F90" s="73">
        <v>243</v>
      </c>
      <c r="G90" s="4"/>
      <c r="H90" s="4"/>
      <c r="I90" s="4"/>
    </row>
    <row r="91" spans="1:9" ht="18.600000000000001" customHeight="1">
      <c r="A91" s="70"/>
      <c r="B91" s="64"/>
      <c r="C91" s="206" t="s">
        <v>107</v>
      </c>
      <c r="D91" s="207"/>
      <c r="E91" s="72" t="s">
        <v>108</v>
      </c>
      <c r="F91" s="73">
        <v>243</v>
      </c>
      <c r="G91" s="4"/>
      <c r="H91" s="4"/>
      <c r="I91" s="4"/>
    </row>
    <row r="92" spans="1:9" ht="16.5" customHeight="1">
      <c r="A92" s="70"/>
      <c r="B92" s="64"/>
      <c r="C92" s="206" t="s">
        <v>109</v>
      </c>
      <c r="D92" s="207"/>
      <c r="E92" s="72" t="s">
        <v>110</v>
      </c>
      <c r="F92" s="73">
        <v>243</v>
      </c>
      <c r="G92" s="4"/>
      <c r="H92" s="4"/>
      <c r="I92" s="4"/>
    </row>
    <row r="93" spans="1:9" ht="17.45" customHeight="1">
      <c r="A93" s="70"/>
      <c r="B93" s="64"/>
      <c r="C93" s="206" t="s">
        <v>111</v>
      </c>
      <c r="D93" s="207"/>
      <c r="E93" s="72" t="s">
        <v>112</v>
      </c>
      <c r="F93" s="73">
        <v>243</v>
      </c>
      <c r="G93" s="4"/>
      <c r="H93" s="4"/>
      <c r="I93" s="4"/>
    </row>
    <row r="94" spans="1:9" ht="16.899999999999999" customHeight="1">
      <c r="A94" s="70"/>
      <c r="B94" s="64"/>
      <c r="C94" s="206" t="s">
        <v>113</v>
      </c>
      <c r="D94" s="207"/>
      <c r="E94" s="72" t="s">
        <v>114</v>
      </c>
      <c r="F94" s="73">
        <v>243</v>
      </c>
      <c r="G94" s="4"/>
      <c r="H94" s="4"/>
      <c r="I94" s="4"/>
    </row>
    <row r="95" spans="1:9" ht="20.45" customHeight="1">
      <c r="A95" s="70"/>
      <c r="B95" s="189" t="s">
        <v>115</v>
      </c>
      <c r="C95" s="189"/>
      <c r="D95" s="190"/>
      <c r="E95" s="156" t="s">
        <v>116</v>
      </c>
      <c r="F95" s="157">
        <v>244</v>
      </c>
      <c r="G95" s="158">
        <f>G97+G98+G99+G100+G101+G102+G103+G104+G105+G106</f>
        <v>1656087.79</v>
      </c>
      <c r="H95" s="158">
        <f>H97+H98+H99+H100+H101+H102+H103+H104+H105+H106</f>
        <v>1193763.58</v>
      </c>
      <c r="I95" s="158">
        <f>I97+I98+I99+I100+I101+I102+I103+I104+I105+I106</f>
        <v>1193763.58</v>
      </c>
    </row>
    <row r="96" spans="1:9" ht="16.899999999999999" customHeight="1">
      <c r="A96" s="70"/>
      <c r="C96" s="206" t="s">
        <v>20</v>
      </c>
      <c r="D96" s="207"/>
      <c r="E96" s="72" t="s">
        <v>7</v>
      </c>
      <c r="F96" s="72" t="s">
        <v>7</v>
      </c>
      <c r="G96" s="4" t="s">
        <v>7</v>
      </c>
      <c r="H96" s="4" t="s">
        <v>7</v>
      </c>
      <c r="I96" s="4" t="s">
        <v>7</v>
      </c>
    </row>
    <row r="97" spans="1:9" ht="16.899999999999999" customHeight="1">
      <c r="A97" s="70"/>
      <c r="B97" s="64"/>
      <c r="C97" s="206" t="s">
        <v>117</v>
      </c>
      <c r="D97" s="207"/>
      <c r="E97" s="72" t="s">
        <v>118</v>
      </c>
      <c r="F97" s="73">
        <v>244</v>
      </c>
      <c r="G97" s="4">
        <v>178000</v>
      </c>
      <c r="H97" s="4">
        <v>178000</v>
      </c>
      <c r="I97" s="4">
        <v>178000</v>
      </c>
    </row>
    <row r="98" spans="1:9" ht="16.899999999999999" customHeight="1">
      <c r="A98" s="70"/>
      <c r="B98" s="64"/>
      <c r="C98" s="206" t="s">
        <v>101</v>
      </c>
      <c r="D98" s="207"/>
      <c r="E98" s="72" t="s">
        <v>119</v>
      </c>
      <c r="F98" s="73">
        <v>244</v>
      </c>
      <c r="G98" s="4"/>
      <c r="H98" s="4"/>
      <c r="I98" s="4"/>
    </row>
    <row r="99" spans="1:9" ht="18.600000000000001" customHeight="1">
      <c r="A99" s="70"/>
      <c r="B99" s="64"/>
      <c r="C99" s="206" t="s">
        <v>120</v>
      </c>
      <c r="D99" s="207"/>
      <c r="E99" s="72" t="s">
        <v>121</v>
      </c>
      <c r="F99" s="73">
        <v>244</v>
      </c>
      <c r="G99" s="4">
        <v>28000</v>
      </c>
      <c r="H99" s="4">
        <v>28000</v>
      </c>
      <c r="I99" s="4">
        <v>28000</v>
      </c>
    </row>
    <row r="100" spans="1:9" ht="15.6" customHeight="1">
      <c r="A100" s="70"/>
      <c r="B100" s="64"/>
      <c r="C100" s="206" t="s">
        <v>103</v>
      </c>
      <c r="D100" s="207"/>
      <c r="E100" s="72" t="s">
        <v>122</v>
      </c>
      <c r="F100" s="73">
        <v>244</v>
      </c>
      <c r="G100" s="4">
        <v>60000</v>
      </c>
      <c r="H100" s="4">
        <v>60000</v>
      </c>
      <c r="I100" s="4">
        <v>60000</v>
      </c>
    </row>
    <row r="101" spans="1:9" ht="15.6" customHeight="1">
      <c r="A101" s="70"/>
      <c r="B101" s="64"/>
      <c r="C101" s="206" t="s">
        <v>105</v>
      </c>
      <c r="D101" s="207"/>
      <c r="E101" s="72" t="s">
        <v>123</v>
      </c>
      <c r="F101" s="73">
        <v>244</v>
      </c>
      <c r="G101" s="4">
        <v>359547.79</v>
      </c>
      <c r="H101" s="4">
        <v>142500</v>
      </c>
      <c r="I101" s="4">
        <v>142500</v>
      </c>
    </row>
    <row r="102" spans="1:9" ht="18.600000000000001" customHeight="1">
      <c r="A102" s="70"/>
      <c r="B102" s="64"/>
      <c r="C102" s="206" t="s">
        <v>107</v>
      </c>
      <c r="D102" s="207"/>
      <c r="E102" s="72" t="s">
        <v>124</v>
      </c>
      <c r="F102" s="73">
        <v>244</v>
      </c>
      <c r="G102" s="4">
        <v>437740</v>
      </c>
      <c r="H102" s="4">
        <v>437740</v>
      </c>
      <c r="I102" s="4">
        <v>437740</v>
      </c>
    </row>
    <row r="103" spans="1:9" ht="18.600000000000001" customHeight="1">
      <c r="A103" s="70"/>
      <c r="B103" s="64"/>
      <c r="C103" s="206" t="s">
        <v>125</v>
      </c>
      <c r="D103" s="207"/>
      <c r="E103" s="72" t="s">
        <v>126</v>
      </c>
      <c r="F103" s="73">
        <v>244</v>
      </c>
      <c r="G103" s="4">
        <v>20000</v>
      </c>
      <c r="H103" s="4">
        <v>20000</v>
      </c>
      <c r="I103" s="4">
        <v>20000</v>
      </c>
    </row>
    <row r="104" spans="1:9" ht="17.25" customHeight="1">
      <c r="A104" s="70"/>
      <c r="B104" s="64"/>
      <c r="C104" s="206" t="s">
        <v>109</v>
      </c>
      <c r="D104" s="207"/>
      <c r="E104" s="72" t="s">
        <v>127</v>
      </c>
      <c r="F104" s="73">
        <v>244</v>
      </c>
      <c r="G104" s="4"/>
      <c r="H104" s="4"/>
      <c r="I104" s="4"/>
    </row>
    <row r="105" spans="1:9" ht="17.45" customHeight="1">
      <c r="A105" s="70"/>
      <c r="B105" s="64"/>
      <c r="C105" s="206" t="s">
        <v>111</v>
      </c>
      <c r="D105" s="207"/>
      <c r="E105" s="72" t="s">
        <v>128</v>
      </c>
      <c r="F105" s="73">
        <v>244</v>
      </c>
      <c r="G105" s="4"/>
      <c r="H105" s="4"/>
      <c r="I105" s="4"/>
    </row>
    <row r="106" spans="1:9" ht="16.5" customHeight="1">
      <c r="A106" s="70"/>
      <c r="B106" s="64"/>
      <c r="C106" s="206" t="s">
        <v>113</v>
      </c>
      <c r="D106" s="207"/>
      <c r="E106" s="72" t="s">
        <v>129</v>
      </c>
      <c r="F106" s="73">
        <v>244</v>
      </c>
      <c r="G106" s="4">
        <v>572800</v>
      </c>
      <c r="H106" s="4">
        <v>327523.58</v>
      </c>
      <c r="I106" s="4">
        <v>327523.58</v>
      </c>
    </row>
    <row r="107" spans="1:9" ht="21.75" customHeight="1">
      <c r="A107" s="70"/>
      <c r="B107" s="189" t="s">
        <v>331</v>
      </c>
      <c r="C107" s="189"/>
      <c r="D107" s="190"/>
      <c r="E107" s="156" t="s">
        <v>336</v>
      </c>
      <c r="F107" s="157">
        <v>247</v>
      </c>
      <c r="G107" s="158">
        <v>495000</v>
      </c>
      <c r="H107" s="158">
        <v>495000</v>
      </c>
      <c r="I107" s="158">
        <v>495000</v>
      </c>
    </row>
    <row r="108" spans="1:9" ht="30.6" customHeight="1">
      <c r="A108" s="70"/>
      <c r="B108" s="189" t="s">
        <v>130</v>
      </c>
      <c r="C108" s="189"/>
      <c r="D108" s="190"/>
      <c r="E108" s="156" t="s">
        <v>131</v>
      </c>
      <c r="F108" s="157">
        <v>400</v>
      </c>
      <c r="G108" s="158">
        <f>G110+G111</f>
        <v>0</v>
      </c>
      <c r="H108" s="158">
        <f t="shared" ref="H108:I108" si="21">H110+H111</f>
        <v>0</v>
      </c>
      <c r="I108" s="158">
        <f t="shared" si="21"/>
        <v>0</v>
      </c>
    </row>
    <row r="109" spans="1:9" ht="16.899999999999999" customHeight="1">
      <c r="A109" s="70"/>
      <c r="C109" s="206" t="s">
        <v>20</v>
      </c>
      <c r="D109" s="207"/>
      <c r="E109" s="72" t="s">
        <v>7</v>
      </c>
      <c r="F109" s="72" t="s">
        <v>7</v>
      </c>
      <c r="G109" s="4" t="s">
        <v>7</v>
      </c>
      <c r="H109" s="4" t="s">
        <v>7</v>
      </c>
      <c r="I109" s="4" t="s">
        <v>7</v>
      </c>
    </row>
    <row r="110" spans="1:9" ht="31.9" customHeight="1">
      <c r="A110" s="70"/>
      <c r="B110" s="64"/>
      <c r="C110" s="206" t="s">
        <v>132</v>
      </c>
      <c r="D110" s="207"/>
      <c r="E110" s="72" t="s">
        <v>133</v>
      </c>
      <c r="F110" s="73">
        <v>406</v>
      </c>
      <c r="G110" s="4"/>
      <c r="H110" s="4"/>
      <c r="I110" s="4"/>
    </row>
    <row r="111" spans="1:9" ht="48" customHeight="1">
      <c r="A111" s="70"/>
      <c r="B111" s="64"/>
      <c r="C111" s="206" t="s">
        <v>134</v>
      </c>
      <c r="D111" s="207"/>
      <c r="E111" s="72" t="s">
        <v>135</v>
      </c>
      <c r="F111" s="73">
        <v>407</v>
      </c>
      <c r="G111" s="4"/>
      <c r="H111" s="4"/>
      <c r="I111" s="4"/>
    </row>
    <row r="112" spans="1:9" s="108" customFormat="1" ht="31.9" customHeight="1">
      <c r="A112" s="217" t="s">
        <v>136</v>
      </c>
      <c r="B112" s="218"/>
      <c r="C112" s="218"/>
      <c r="D112" s="219"/>
      <c r="E112" s="105" t="s">
        <v>137</v>
      </c>
      <c r="F112" s="106" t="s">
        <v>7</v>
      </c>
      <c r="G112" s="107">
        <f>G114+G115+G116</f>
        <v>0</v>
      </c>
      <c r="H112" s="107">
        <f t="shared" ref="H112:I112" si="22">H114+H115+H116</f>
        <v>0</v>
      </c>
      <c r="I112" s="107">
        <f t="shared" si="22"/>
        <v>0</v>
      </c>
    </row>
    <row r="113" spans="1:9" ht="17.45" customHeight="1">
      <c r="A113" s="70"/>
      <c r="B113" s="199" t="s">
        <v>10</v>
      </c>
      <c r="C113" s="199"/>
      <c r="D113" s="200"/>
      <c r="E113" s="73" t="s">
        <v>7</v>
      </c>
      <c r="F113" s="73" t="s">
        <v>7</v>
      </c>
      <c r="G113" s="4" t="s">
        <v>7</v>
      </c>
      <c r="H113" s="4" t="s">
        <v>7</v>
      </c>
      <c r="I113" s="4" t="s">
        <v>7</v>
      </c>
    </row>
    <row r="114" spans="1:9" ht="17.45" customHeight="1">
      <c r="A114" s="70"/>
      <c r="B114" s="206" t="s">
        <v>138</v>
      </c>
      <c r="C114" s="206"/>
      <c r="D114" s="207"/>
      <c r="E114" s="72" t="s">
        <v>139</v>
      </c>
      <c r="F114" s="73">
        <v>180</v>
      </c>
      <c r="G114" s="4"/>
      <c r="H114" s="4"/>
      <c r="I114" s="4"/>
    </row>
    <row r="115" spans="1:9" ht="17.45" customHeight="1">
      <c r="A115" s="70"/>
      <c r="B115" s="206" t="s">
        <v>341</v>
      </c>
      <c r="C115" s="206"/>
      <c r="D115" s="207"/>
      <c r="E115" s="72" t="s">
        <v>141</v>
      </c>
      <c r="F115" s="73">
        <v>180</v>
      </c>
      <c r="G115" s="4"/>
      <c r="H115" s="4"/>
      <c r="I115" s="4"/>
    </row>
    <row r="116" spans="1:9" ht="18.600000000000001" customHeight="1">
      <c r="A116" s="70"/>
      <c r="B116" s="206" t="s">
        <v>140</v>
      </c>
      <c r="C116" s="206"/>
      <c r="D116" s="207"/>
      <c r="E116" s="72" t="s">
        <v>342</v>
      </c>
      <c r="F116" s="73">
        <v>180</v>
      </c>
      <c r="G116" s="4"/>
      <c r="H116" s="4"/>
      <c r="I116" s="4"/>
    </row>
    <row r="117" spans="1:9" s="108" customFormat="1" ht="17.45" customHeight="1">
      <c r="A117" s="217" t="s">
        <v>142</v>
      </c>
      <c r="B117" s="218"/>
      <c r="C117" s="218"/>
      <c r="D117" s="219"/>
      <c r="E117" s="105" t="s">
        <v>143</v>
      </c>
      <c r="F117" s="106" t="s">
        <v>7</v>
      </c>
      <c r="G117" s="107">
        <f>G119+G120+G121+G122</f>
        <v>0</v>
      </c>
      <c r="H117" s="107">
        <f t="shared" ref="H117:I117" si="23">H119+H120+H121+H122</f>
        <v>0</v>
      </c>
      <c r="I117" s="107">
        <f t="shared" si="23"/>
        <v>0</v>
      </c>
    </row>
    <row r="118" spans="1:9" ht="17.45" customHeight="1">
      <c r="A118" s="70"/>
      <c r="B118" s="206" t="s">
        <v>20</v>
      </c>
      <c r="C118" s="206"/>
      <c r="D118" s="207"/>
      <c r="E118" s="73" t="s">
        <v>7</v>
      </c>
      <c r="F118" s="73" t="s">
        <v>7</v>
      </c>
      <c r="G118" s="4" t="s">
        <v>7</v>
      </c>
      <c r="H118" s="4" t="s">
        <v>7</v>
      </c>
      <c r="I118" s="4" t="s">
        <v>7</v>
      </c>
    </row>
    <row r="119" spans="1:9" ht="30" customHeight="1">
      <c r="A119" s="70"/>
      <c r="B119" s="206" t="s">
        <v>144</v>
      </c>
      <c r="C119" s="206"/>
      <c r="D119" s="207"/>
      <c r="E119" s="72" t="s">
        <v>145</v>
      </c>
      <c r="F119" s="73">
        <v>610</v>
      </c>
      <c r="G119" s="4"/>
      <c r="H119" s="4"/>
      <c r="I119" s="4"/>
    </row>
    <row r="120" spans="1:9" ht="45.6" customHeight="1">
      <c r="A120" s="70"/>
      <c r="B120" s="206" t="s">
        <v>146</v>
      </c>
      <c r="C120" s="206"/>
      <c r="D120" s="207"/>
      <c r="E120" s="72" t="s">
        <v>147</v>
      </c>
      <c r="F120" s="73">
        <v>610</v>
      </c>
      <c r="G120" s="4"/>
      <c r="H120" s="4"/>
      <c r="I120" s="4"/>
    </row>
    <row r="121" spans="1:9" ht="43.5" customHeight="1">
      <c r="A121" s="70"/>
      <c r="B121" s="206" t="s">
        <v>148</v>
      </c>
      <c r="C121" s="206"/>
      <c r="D121" s="207"/>
      <c r="E121" s="72" t="s">
        <v>149</v>
      </c>
      <c r="F121" s="73">
        <v>610</v>
      </c>
      <c r="G121" s="4"/>
      <c r="H121" s="4"/>
      <c r="I121" s="4"/>
    </row>
    <row r="122" spans="1:9">
      <c r="A122" s="70"/>
      <c r="B122" s="206"/>
      <c r="C122" s="206"/>
      <c r="D122" s="207"/>
      <c r="E122" s="72" t="s">
        <v>150</v>
      </c>
      <c r="F122" s="73"/>
      <c r="G122" s="4"/>
      <c r="H122" s="4"/>
      <c r="I122" s="4"/>
    </row>
    <row r="123" spans="1:9" ht="17.45" customHeight="1">
      <c r="A123" s="208" t="s">
        <v>151</v>
      </c>
      <c r="B123" s="206"/>
      <c r="C123" s="206"/>
      <c r="D123" s="207"/>
      <c r="E123" s="72" t="s">
        <v>152</v>
      </c>
      <c r="F123" s="73" t="s">
        <v>7</v>
      </c>
      <c r="G123" s="4"/>
      <c r="H123" s="4"/>
      <c r="I123" s="4"/>
    </row>
    <row r="124" spans="1:9" ht="13.15" customHeight="1">
      <c r="A124" s="68"/>
      <c r="B124" s="68"/>
      <c r="C124" s="68"/>
      <c r="D124" s="68"/>
      <c r="E124" s="82"/>
      <c r="F124" s="54"/>
      <c r="G124" s="54"/>
      <c r="H124" s="54"/>
      <c r="I124" s="54"/>
    </row>
    <row r="125" spans="1:9" ht="21.6" customHeight="1">
      <c r="B125" s="227" t="s">
        <v>153</v>
      </c>
      <c r="C125" s="227"/>
      <c r="D125" s="227"/>
      <c r="E125" s="227"/>
      <c r="F125" s="227"/>
      <c r="G125" s="227"/>
      <c r="H125" s="227"/>
      <c r="I125" s="227"/>
    </row>
    <row r="126" spans="1:9" ht="18.600000000000001" customHeight="1">
      <c r="B126" s="227" t="s">
        <v>154</v>
      </c>
      <c r="C126" s="227"/>
      <c r="D126" s="227"/>
      <c r="E126" s="227"/>
      <c r="F126" s="227"/>
      <c r="G126" s="227"/>
      <c r="H126" s="227"/>
      <c r="I126" s="227"/>
    </row>
    <row r="127" spans="1:9" ht="16.149999999999999" customHeight="1">
      <c r="B127" s="227" t="s">
        <v>155</v>
      </c>
      <c r="C127" s="227"/>
      <c r="D127" s="227"/>
      <c r="E127" s="227"/>
      <c r="F127" s="227"/>
      <c r="G127" s="227"/>
      <c r="H127" s="227"/>
      <c r="I127" s="227"/>
    </row>
    <row r="128" spans="1:9" ht="30" customHeight="1">
      <c r="B128" s="227" t="s">
        <v>156</v>
      </c>
      <c r="C128" s="227"/>
      <c r="D128" s="227"/>
      <c r="E128" s="227"/>
      <c r="F128" s="227"/>
      <c r="G128" s="227"/>
      <c r="H128" s="227"/>
      <c r="I128" s="227"/>
    </row>
    <row r="129" spans="1:9">
      <c r="B129" s="227" t="s">
        <v>157</v>
      </c>
      <c r="C129" s="227"/>
      <c r="D129" s="227"/>
      <c r="E129" s="227"/>
      <c r="F129" s="227"/>
      <c r="G129" s="227"/>
      <c r="H129" s="227"/>
      <c r="I129" s="227"/>
    </row>
    <row r="130" spans="1:9" ht="30" customHeight="1">
      <c r="B130" s="227" t="s">
        <v>158</v>
      </c>
      <c r="C130" s="227"/>
      <c r="D130" s="227"/>
      <c r="E130" s="227"/>
      <c r="F130" s="227"/>
      <c r="G130" s="227"/>
      <c r="H130" s="227"/>
      <c r="I130" s="227"/>
    </row>
    <row r="131" spans="1:9" ht="29.45" customHeight="1">
      <c r="B131" s="227" t="s">
        <v>159</v>
      </c>
      <c r="C131" s="227"/>
      <c r="D131" s="227"/>
      <c r="E131" s="227"/>
      <c r="F131" s="227"/>
      <c r="G131" s="227"/>
      <c r="H131" s="227"/>
      <c r="I131" s="227"/>
    </row>
    <row r="132" spans="1:9" ht="51" customHeight="1">
      <c r="B132" s="227" t="s">
        <v>160</v>
      </c>
      <c r="C132" s="227"/>
      <c r="D132" s="227"/>
      <c r="E132" s="227"/>
      <c r="F132" s="227"/>
      <c r="G132" s="227"/>
      <c r="H132" s="227"/>
      <c r="I132" s="227"/>
    </row>
    <row r="133" spans="1:9" ht="36" customHeight="1">
      <c r="B133" s="227" t="s">
        <v>359</v>
      </c>
      <c r="C133" s="227"/>
      <c r="D133" s="227"/>
      <c r="E133" s="227"/>
      <c r="F133" s="227"/>
      <c r="G133" s="227"/>
      <c r="H133" s="227"/>
      <c r="I133" s="227"/>
    </row>
    <row r="134" spans="1:9" ht="16.149999999999999" customHeight="1">
      <c r="A134" s="68"/>
      <c r="B134" s="227"/>
      <c r="C134" s="227"/>
      <c r="D134" s="227"/>
      <c r="E134" s="227"/>
      <c r="F134" s="227"/>
      <c r="G134" s="227"/>
      <c r="H134" s="227"/>
      <c r="I134" s="227"/>
    </row>
    <row r="135" spans="1:9" ht="21" customHeight="1">
      <c r="A135" s="68"/>
      <c r="B135" s="11"/>
      <c r="C135" s="11"/>
      <c r="D135" s="11"/>
      <c r="E135" s="11"/>
      <c r="F135" s="11"/>
      <c r="G135" s="11"/>
      <c r="H135" s="11"/>
      <c r="I135" s="11"/>
    </row>
    <row r="136" spans="1:9" ht="31.15" customHeight="1">
      <c r="A136" s="228" t="s">
        <v>161</v>
      </c>
      <c r="B136" s="228"/>
      <c r="C136" s="228"/>
      <c r="D136" s="228"/>
      <c r="E136" s="228"/>
      <c r="F136" s="228"/>
      <c r="G136" s="2"/>
      <c r="I136" s="114" t="s">
        <v>369</v>
      </c>
    </row>
    <row r="137" spans="1:9" ht="15.6" customHeight="1">
      <c r="A137" s="228"/>
      <c r="B137" s="228"/>
      <c r="C137" s="228"/>
      <c r="D137" s="228"/>
      <c r="F137" s="69"/>
      <c r="G137" s="79" t="s">
        <v>162</v>
      </c>
      <c r="I137" s="79" t="s">
        <v>163</v>
      </c>
    </row>
    <row r="138" spans="1:9" ht="30" customHeight="1">
      <c r="A138" s="226" t="s">
        <v>164</v>
      </c>
      <c r="B138" s="226"/>
      <c r="C138" s="226"/>
      <c r="D138" s="226"/>
      <c r="E138" s="226"/>
      <c r="F138" s="226"/>
      <c r="G138" s="2"/>
      <c r="I138" s="2"/>
    </row>
    <row r="139" spans="1:9" ht="13.9" customHeight="1">
      <c r="A139" s="84"/>
      <c r="B139" s="14"/>
      <c r="C139" s="14"/>
      <c r="D139" s="84"/>
      <c r="G139" s="15" t="s">
        <v>162</v>
      </c>
      <c r="I139" s="79" t="s">
        <v>163</v>
      </c>
    </row>
    <row r="140" spans="1:9" s="12" customFormat="1" ht="30" customHeight="1">
      <c r="A140" s="226" t="s">
        <v>165</v>
      </c>
      <c r="B140" s="226"/>
      <c r="C140" s="226"/>
      <c r="D140" s="226"/>
      <c r="E140" s="226"/>
      <c r="F140" s="226"/>
      <c r="G140" s="16"/>
      <c r="I140" s="114" t="s">
        <v>370</v>
      </c>
    </row>
    <row r="141" spans="1:9" s="12" customFormat="1" ht="15.6" customHeight="1">
      <c r="A141" s="1"/>
      <c r="B141" s="10"/>
      <c r="C141" s="10"/>
      <c r="D141" s="1"/>
      <c r="E141" s="13"/>
      <c r="F141" s="84"/>
      <c r="G141" s="15" t="s">
        <v>162</v>
      </c>
      <c r="I141" s="79" t="s">
        <v>163</v>
      </c>
    </row>
    <row r="142" spans="1:9" s="12" customFormat="1" ht="22.5" customHeight="1">
      <c r="A142" s="226" t="s">
        <v>166</v>
      </c>
      <c r="B142" s="226"/>
      <c r="C142" s="226"/>
      <c r="D142" s="226"/>
      <c r="E142" s="226"/>
      <c r="F142" s="226"/>
      <c r="G142" s="16"/>
      <c r="I142" s="114" t="s">
        <v>370</v>
      </c>
    </row>
    <row r="143" spans="1:9" s="12" customFormat="1" ht="18.600000000000001" customHeight="1">
      <c r="A143" s="226" t="s">
        <v>371</v>
      </c>
      <c r="B143" s="226"/>
      <c r="C143" s="226"/>
      <c r="D143" s="226"/>
      <c r="E143" s="13"/>
      <c r="F143" s="84"/>
      <c r="G143" s="15" t="s">
        <v>162</v>
      </c>
      <c r="I143" s="79" t="s">
        <v>163</v>
      </c>
    </row>
    <row r="145" spans="1:9" ht="19.149999999999999" customHeight="1">
      <c r="A145" s="226" t="s">
        <v>168</v>
      </c>
      <c r="B145" s="226"/>
      <c r="C145" s="226"/>
      <c r="D145" s="226"/>
      <c r="E145" s="226"/>
      <c r="G145" s="17"/>
      <c r="H145" s="1"/>
      <c r="I145" s="1"/>
    </row>
    <row r="146" spans="1:9">
      <c r="G146" s="18"/>
      <c r="H146" s="18"/>
      <c r="I146" s="18"/>
    </row>
    <row r="147" spans="1:9">
      <c r="G147" s="18"/>
      <c r="H147" s="18"/>
      <c r="I147" s="18"/>
    </row>
    <row r="148" spans="1:9">
      <c r="G148" s="18"/>
      <c r="H148" s="18"/>
      <c r="I148" s="18"/>
    </row>
    <row r="149" spans="1:9">
      <c r="G149" s="18"/>
      <c r="H149" s="18"/>
      <c r="I149" s="18"/>
    </row>
    <row r="150" spans="1:9">
      <c r="G150" s="18"/>
      <c r="H150" s="18"/>
      <c r="I150" s="18"/>
    </row>
    <row r="151" spans="1:9">
      <c r="G151" s="18"/>
      <c r="H151" s="18"/>
      <c r="I151" s="18"/>
    </row>
    <row r="152" spans="1:9">
      <c r="G152" s="18"/>
      <c r="H152" s="18"/>
      <c r="I152" s="18"/>
    </row>
    <row r="153" spans="1:9">
      <c r="G153" s="18"/>
      <c r="H153" s="18"/>
      <c r="I153" s="18"/>
    </row>
    <row r="154" spans="1:9">
      <c r="G154" s="18"/>
      <c r="H154" s="18"/>
      <c r="I154" s="18"/>
    </row>
    <row r="155" spans="1:9">
      <c r="G155" s="18"/>
      <c r="H155" s="18"/>
      <c r="I155" s="18"/>
    </row>
    <row r="156" spans="1:9">
      <c r="G156" s="18"/>
      <c r="H156" s="18"/>
      <c r="I156" s="18"/>
    </row>
    <row r="157" spans="1:9">
      <c r="G157" s="18"/>
      <c r="H157" s="18"/>
      <c r="I157" s="18"/>
    </row>
    <row r="158" spans="1:9">
      <c r="G158" s="18"/>
      <c r="H158" s="18"/>
      <c r="I158" s="18"/>
    </row>
    <row r="159" spans="1:9">
      <c r="G159" s="18"/>
      <c r="H159" s="18"/>
      <c r="I159" s="18"/>
    </row>
    <row r="160" spans="1:9">
      <c r="G160" s="18"/>
      <c r="H160" s="18"/>
      <c r="I160" s="18"/>
    </row>
    <row r="161" spans="7:9">
      <c r="G161" s="18"/>
      <c r="H161" s="18"/>
      <c r="I161" s="18"/>
    </row>
    <row r="162" spans="7:9">
      <c r="G162" s="18"/>
      <c r="H162" s="18"/>
      <c r="I162" s="18"/>
    </row>
    <row r="163" spans="7:9">
      <c r="G163" s="18"/>
      <c r="H163" s="18"/>
      <c r="I163" s="18"/>
    </row>
    <row r="164" spans="7:9">
      <c r="G164" s="18"/>
      <c r="H164" s="18"/>
      <c r="I164" s="18"/>
    </row>
    <row r="165" spans="7:9">
      <c r="G165" s="18"/>
      <c r="H165" s="18"/>
      <c r="I165" s="18"/>
    </row>
    <row r="166" spans="7:9">
      <c r="G166" s="18"/>
      <c r="H166" s="18"/>
      <c r="I166" s="18"/>
    </row>
    <row r="167" spans="7:9">
      <c r="G167" s="18"/>
      <c r="H167" s="18"/>
      <c r="I167" s="18"/>
    </row>
    <row r="168" spans="7:9">
      <c r="G168" s="18"/>
      <c r="H168" s="18"/>
      <c r="I168" s="18"/>
    </row>
    <row r="169" spans="7:9">
      <c r="G169" s="18"/>
      <c r="H169" s="18"/>
      <c r="I169" s="18"/>
    </row>
    <row r="170" spans="7:9">
      <c r="G170" s="18"/>
      <c r="H170" s="18"/>
      <c r="I170" s="18"/>
    </row>
    <row r="171" spans="7:9">
      <c r="G171" s="18"/>
      <c r="H171" s="18"/>
      <c r="I171" s="18"/>
    </row>
    <row r="172" spans="7:9">
      <c r="G172" s="18"/>
      <c r="H172" s="18"/>
      <c r="I172" s="18"/>
    </row>
    <row r="173" spans="7:9">
      <c r="G173" s="18"/>
      <c r="H173" s="18"/>
      <c r="I173" s="18"/>
    </row>
    <row r="174" spans="7:9">
      <c r="G174" s="18"/>
      <c r="H174" s="18"/>
      <c r="I174" s="18"/>
    </row>
    <row r="175" spans="7:9">
      <c r="G175" s="18"/>
      <c r="H175" s="18"/>
      <c r="I175" s="18"/>
    </row>
    <row r="176" spans="7:9">
      <c r="G176" s="18"/>
      <c r="H176" s="18"/>
      <c r="I176" s="18"/>
    </row>
    <row r="177" spans="7:9">
      <c r="G177" s="18"/>
      <c r="H177" s="18"/>
      <c r="I177" s="18"/>
    </row>
    <row r="178" spans="7:9">
      <c r="G178" s="18"/>
      <c r="H178" s="18"/>
      <c r="I178" s="18"/>
    </row>
    <row r="179" spans="7:9">
      <c r="G179" s="18"/>
      <c r="H179" s="18"/>
      <c r="I179" s="18"/>
    </row>
    <row r="180" spans="7:9">
      <c r="G180" s="18"/>
      <c r="H180" s="18"/>
      <c r="I180" s="18"/>
    </row>
    <row r="181" spans="7:9">
      <c r="G181" s="18"/>
      <c r="H181" s="18"/>
      <c r="I181" s="18"/>
    </row>
    <row r="182" spans="7:9">
      <c r="G182" s="18"/>
      <c r="H182" s="18"/>
      <c r="I182" s="18"/>
    </row>
    <row r="183" spans="7:9">
      <c r="G183" s="18"/>
      <c r="H183" s="18"/>
      <c r="I183" s="18"/>
    </row>
    <row r="184" spans="7:9">
      <c r="G184" s="18"/>
      <c r="H184" s="18"/>
      <c r="I184" s="18"/>
    </row>
    <row r="185" spans="7:9">
      <c r="G185" s="18"/>
      <c r="H185" s="18"/>
      <c r="I185" s="18"/>
    </row>
    <row r="186" spans="7:9">
      <c r="G186" s="18"/>
      <c r="H186" s="18"/>
      <c r="I186" s="18"/>
    </row>
    <row r="187" spans="7:9">
      <c r="G187" s="18"/>
      <c r="H187" s="18"/>
      <c r="I187" s="18"/>
    </row>
    <row r="188" spans="7:9">
      <c r="G188" s="18"/>
      <c r="H188" s="18"/>
      <c r="I188" s="18"/>
    </row>
    <row r="189" spans="7:9">
      <c r="G189" s="18"/>
      <c r="H189" s="18"/>
      <c r="I189" s="18"/>
    </row>
    <row r="190" spans="7:9">
      <c r="G190" s="18"/>
      <c r="H190" s="18"/>
      <c r="I190" s="18"/>
    </row>
    <row r="191" spans="7:9">
      <c r="G191" s="18"/>
      <c r="H191" s="18"/>
      <c r="I191" s="18"/>
    </row>
    <row r="192" spans="7:9">
      <c r="G192" s="18"/>
      <c r="H192" s="18"/>
      <c r="I192" s="18"/>
    </row>
    <row r="193" spans="7:9">
      <c r="G193" s="18"/>
      <c r="H193" s="18"/>
      <c r="I193" s="18"/>
    </row>
    <row r="194" spans="7:9">
      <c r="G194" s="18"/>
      <c r="H194" s="18"/>
      <c r="I194" s="18"/>
    </row>
    <row r="195" spans="7:9">
      <c r="G195" s="18"/>
      <c r="H195" s="18"/>
      <c r="I195" s="18"/>
    </row>
    <row r="196" spans="7:9">
      <c r="G196" s="18"/>
      <c r="H196" s="18"/>
      <c r="I196" s="18"/>
    </row>
    <row r="197" spans="7:9">
      <c r="G197" s="18"/>
      <c r="H197" s="18"/>
      <c r="I197" s="18"/>
    </row>
    <row r="198" spans="7:9">
      <c r="G198" s="18"/>
      <c r="H198" s="18"/>
      <c r="I198" s="18"/>
    </row>
    <row r="199" spans="7:9">
      <c r="G199" s="18"/>
      <c r="H199" s="18"/>
      <c r="I199" s="18"/>
    </row>
    <row r="200" spans="7:9">
      <c r="G200" s="18"/>
      <c r="H200" s="18"/>
      <c r="I200" s="18"/>
    </row>
    <row r="201" spans="7:9">
      <c r="G201" s="18"/>
      <c r="H201" s="18"/>
      <c r="I201" s="18"/>
    </row>
    <row r="202" spans="7:9">
      <c r="G202" s="18"/>
      <c r="H202" s="18"/>
      <c r="I202" s="18"/>
    </row>
    <row r="203" spans="7:9">
      <c r="G203" s="18"/>
      <c r="H203" s="18"/>
      <c r="I203" s="18"/>
    </row>
    <row r="204" spans="7:9">
      <c r="G204" s="18"/>
      <c r="H204" s="18"/>
      <c r="I204" s="18"/>
    </row>
    <row r="205" spans="7:9">
      <c r="G205" s="18"/>
      <c r="H205" s="18"/>
      <c r="I205" s="18"/>
    </row>
    <row r="206" spans="7:9">
      <c r="G206" s="18"/>
      <c r="H206" s="18"/>
      <c r="I206" s="18"/>
    </row>
    <row r="207" spans="7:9">
      <c r="G207" s="18"/>
      <c r="H207" s="18"/>
      <c r="I207" s="18"/>
    </row>
    <row r="208" spans="7:9">
      <c r="G208" s="18"/>
      <c r="H208" s="18"/>
      <c r="I208" s="18"/>
    </row>
    <row r="209" spans="7:9">
      <c r="G209" s="18"/>
      <c r="H209" s="18"/>
      <c r="I209" s="18"/>
    </row>
    <row r="210" spans="7:9">
      <c r="G210" s="18"/>
      <c r="H210" s="18"/>
      <c r="I210" s="18"/>
    </row>
    <row r="211" spans="7:9">
      <c r="G211" s="18"/>
      <c r="H211" s="18"/>
      <c r="I211" s="18"/>
    </row>
    <row r="212" spans="7:9">
      <c r="G212" s="18"/>
      <c r="H212" s="18"/>
      <c r="I212" s="18"/>
    </row>
    <row r="213" spans="7:9">
      <c r="G213" s="18"/>
      <c r="H213" s="18"/>
      <c r="I213" s="18"/>
    </row>
    <row r="214" spans="7:9">
      <c r="G214" s="18"/>
      <c r="H214" s="18"/>
      <c r="I214" s="18"/>
    </row>
    <row r="215" spans="7:9">
      <c r="G215" s="18"/>
      <c r="H215" s="18"/>
      <c r="I215" s="18"/>
    </row>
    <row r="216" spans="7:9">
      <c r="G216" s="18"/>
      <c r="H216" s="18"/>
      <c r="I216" s="18"/>
    </row>
    <row r="217" spans="7:9">
      <c r="G217" s="18"/>
      <c r="H217" s="18"/>
      <c r="I217" s="18"/>
    </row>
    <row r="218" spans="7:9">
      <c r="G218" s="18"/>
      <c r="H218" s="18"/>
      <c r="I218" s="18"/>
    </row>
    <row r="219" spans="7:9">
      <c r="G219" s="18"/>
      <c r="H219" s="18"/>
      <c r="I219" s="18"/>
    </row>
    <row r="220" spans="7:9">
      <c r="G220" s="18"/>
      <c r="H220" s="18"/>
      <c r="I220" s="18"/>
    </row>
    <row r="221" spans="7:9">
      <c r="G221" s="18"/>
      <c r="H221" s="18"/>
      <c r="I221" s="18"/>
    </row>
    <row r="222" spans="7:9">
      <c r="G222" s="18"/>
      <c r="H222" s="18"/>
      <c r="I222" s="18"/>
    </row>
    <row r="223" spans="7:9">
      <c r="G223" s="18"/>
      <c r="H223" s="18"/>
      <c r="I223" s="18"/>
    </row>
    <row r="224" spans="7:9">
      <c r="G224" s="18"/>
      <c r="H224" s="18"/>
      <c r="I224" s="18"/>
    </row>
    <row r="225" spans="7:9">
      <c r="G225" s="18"/>
      <c r="H225" s="18"/>
      <c r="I225" s="18"/>
    </row>
    <row r="226" spans="7:9">
      <c r="G226" s="18"/>
      <c r="H226" s="18"/>
      <c r="I226" s="18"/>
    </row>
    <row r="227" spans="7:9">
      <c r="G227" s="18"/>
      <c r="H227" s="18"/>
      <c r="I227" s="18"/>
    </row>
  </sheetData>
  <mergeCells count="141">
    <mergeCell ref="B52:D52"/>
    <mergeCell ref="B46:D46"/>
    <mergeCell ref="B48:D48"/>
    <mergeCell ref="A138:F138"/>
    <mergeCell ref="A140:F140"/>
    <mergeCell ref="A142:F142"/>
    <mergeCell ref="A143:D143"/>
    <mergeCell ref="C111:D111"/>
    <mergeCell ref="A112:D112"/>
    <mergeCell ref="B113:D113"/>
    <mergeCell ref="B114:D114"/>
    <mergeCell ref="B116:D116"/>
    <mergeCell ref="A117:D117"/>
    <mergeCell ref="C104:D104"/>
    <mergeCell ref="C105:D105"/>
    <mergeCell ref="C106:D106"/>
    <mergeCell ref="B108:D108"/>
    <mergeCell ref="C109:D109"/>
    <mergeCell ref="C110:D110"/>
    <mergeCell ref="C98:D98"/>
    <mergeCell ref="C99:D99"/>
    <mergeCell ref="C100:D100"/>
    <mergeCell ref="C101:D101"/>
    <mergeCell ref="B115:D115"/>
    <mergeCell ref="A145:E145"/>
    <mergeCell ref="B36:D36"/>
    <mergeCell ref="C37:D37"/>
    <mergeCell ref="C38:D38"/>
    <mergeCell ref="C39:D39"/>
    <mergeCell ref="C40:D40"/>
    <mergeCell ref="B131:I131"/>
    <mergeCell ref="B132:I132"/>
    <mergeCell ref="B133:I133"/>
    <mergeCell ref="B134:I134"/>
    <mergeCell ref="A136:F136"/>
    <mergeCell ref="A137:D137"/>
    <mergeCell ref="B125:I125"/>
    <mergeCell ref="B126:I126"/>
    <mergeCell ref="B127:I127"/>
    <mergeCell ref="B128:I128"/>
    <mergeCell ref="B129:I129"/>
    <mergeCell ref="B130:I130"/>
    <mergeCell ref="B118:D118"/>
    <mergeCell ref="B119:D119"/>
    <mergeCell ref="B120:D120"/>
    <mergeCell ref="B121:D121"/>
    <mergeCell ref="B122:D122"/>
    <mergeCell ref="A123:D123"/>
    <mergeCell ref="C102:D102"/>
    <mergeCell ref="C103:D103"/>
    <mergeCell ref="C92:D92"/>
    <mergeCell ref="C93:D93"/>
    <mergeCell ref="C94:D94"/>
    <mergeCell ref="B95:D95"/>
    <mergeCell ref="C96:D96"/>
    <mergeCell ref="C97:D97"/>
    <mergeCell ref="B86:D86"/>
    <mergeCell ref="C87:D87"/>
    <mergeCell ref="C88:D88"/>
    <mergeCell ref="C89:D89"/>
    <mergeCell ref="C90:D90"/>
    <mergeCell ref="C91:D91"/>
    <mergeCell ref="C80:D80"/>
    <mergeCell ref="A81:D81"/>
    <mergeCell ref="B82:D82"/>
    <mergeCell ref="B83:D83"/>
    <mergeCell ref="A84:D84"/>
    <mergeCell ref="B85:D85"/>
    <mergeCell ref="B74:D74"/>
    <mergeCell ref="B75:D75"/>
    <mergeCell ref="A76:D76"/>
    <mergeCell ref="C77:D77"/>
    <mergeCell ref="C78:D78"/>
    <mergeCell ref="C79:D79"/>
    <mergeCell ref="B68:D68"/>
    <mergeCell ref="C69:D69"/>
    <mergeCell ref="C70:D70"/>
    <mergeCell ref="C71:D71"/>
    <mergeCell ref="A72:D72"/>
    <mergeCell ref="B73:D73"/>
    <mergeCell ref="A62:D62"/>
    <mergeCell ref="A63:D63"/>
    <mergeCell ref="A64:D64"/>
    <mergeCell ref="B65:D65"/>
    <mergeCell ref="B66:D66"/>
    <mergeCell ref="B67:D67"/>
    <mergeCell ref="B56:D56"/>
    <mergeCell ref="B57:D57"/>
    <mergeCell ref="A58:D58"/>
    <mergeCell ref="B59:D59"/>
    <mergeCell ref="B60:D60"/>
    <mergeCell ref="B61:D61"/>
    <mergeCell ref="A53:D53"/>
    <mergeCell ref="B54:D54"/>
    <mergeCell ref="B55:D55"/>
    <mergeCell ref="A34:D34"/>
    <mergeCell ref="B35:D35"/>
    <mergeCell ref="B47:D47"/>
    <mergeCell ref="A49:D49"/>
    <mergeCell ref="B50:D50"/>
    <mergeCell ref="B51:D51"/>
    <mergeCell ref="B41:D41"/>
    <mergeCell ref="C42:D42"/>
    <mergeCell ref="C43:D43"/>
    <mergeCell ref="C44:D44"/>
    <mergeCell ref="C45:D45"/>
    <mergeCell ref="A31:D31"/>
    <mergeCell ref="B32:D32"/>
    <mergeCell ref="B33:D33"/>
    <mergeCell ref="C18:D18"/>
    <mergeCell ref="C19:D19"/>
    <mergeCell ref="C20:D20"/>
    <mergeCell ref="C21:D21"/>
    <mergeCell ref="C22:D22"/>
    <mergeCell ref="B23:D23"/>
    <mergeCell ref="C29:D29"/>
    <mergeCell ref="C30:D30"/>
    <mergeCell ref="B107:D107"/>
    <mergeCell ref="A1:I1"/>
    <mergeCell ref="A3:D4"/>
    <mergeCell ref="E3:E4"/>
    <mergeCell ref="F3:F4"/>
    <mergeCell ref="G3:I3"/>
    <mergeCell ref="A5:D5"/>
    <mergeCell ref="B12:D12"/>
    <mergeCell ref="A13:D13"/>
    <mergeCell ref="B14:D14"/>
    <mergeCell ref="B15:D15"/>
    <mergeCell ref="C16:D16"/>
    <mergeCell ref="C17:D17"/>
    <mergeCell ref="A6:D6"/>
    <mergeCell ref="A7:D7"/>
    <mergeCell ref="A8:D8"/>
    <mergeCell ref="A9:D9"/>
    <mergeCell ref="B10:D10"/>
    <mergeCell ref="B11:D11"/>
    <mergeCell ref="C24:D24"/>
    <mergeCell ref="C25:D25"/>
    <mergeCell ref="C26:D26"/>
    <mergeCell ref="B27:D27"/>
    <mergeCell ref="C28:D28"/>
  </mergeCells>
  <pageMargins left="0.31496062992125984" right="0.31496062992125984" top="0.74803149606299213" bottom="0.35433070866141736" header="0.31496062992125984" footer="0.31496062992125984"/>
  <pageSetup paperSize="9" scale="77" firstPageNumber="6" fitToHeight="0" orientation="portrait" r:id="rId1"/>
  <headerFooter>
    <oddHeader>&amp;R&amp;P</oddHeader>
  </headerFooter>
  <rowBreaks count="3" manualBreakCount="3">
    <brk id="26" max="16383" man="1"/>
    <brk id="61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0"/>
  <sheetViews>
    <sheetView zoomScale="60" zoomScaleNormal="60" zoomScaleSheetLayoutView="100" workbookViewId="0">
      <pane xSplit="5" ySplit="9" topLeftCell="F100" activePane="bottomRight" state="frozen"/>
      <selection sqref="A1:XFD1048576"/>
      <selection pane="topRight" sqref="A1:XFD1048576"/>
      <selection pane="bottomLeft" sqref="A1:XFD1048576"/>
      <selection pane="bottomRight" activeCell="R120" sqref="R120"/>
    </sheetView>
  </sheetViews>
  <sheetFormatPr defaultColWidth="9.140625" defaultRowHeight="15"/>
  <cols>
    <col min="1" max="1" width="3.7109375" style="1" customWidth="1"/>
    <col min="2" max="2" width="4.140625" style="10" customWidth="1"/>
    <col min="3" max="3" width="28.5703125" style="10" customWidth="1"/>
    <col min="4" max="4" width="7.5703125" style="13" customWidth="1"/>
    <col min="5" max="5" width="8.7109375" style="84" customWidth="1"/>
    <col min="6" max="6" width="16.5703125" style="12" customWidth="1"/>
    <col min="7" max="7" width="16.7109375" style="12" customWidth="1"/>
    <col min="8" max="8" width="17.42578125" style="168" customWidth="1"/>
    <col min="9" max="9" width="13.85546875" style="12" customWidth="1"/>
    <col min="10" max="10" width="16.140625" style="168" customWidth="1"/>
    <col min="11" max="11" width="15.140625" style="12" customWidth="1"/>
    <col min="12" max="12" width="17.42578125" style="168" customWidth="1"/>
    <col min="13" max="13" width="10.42578125" style="12" customWidth="1"/>
    <col min="14" max="14" width="11.28515625" style="12" customWidth="1"/>
    <col min="15" max="15" width="10.85546875" style="12" customWidth="1"/>
    <col min="16" max="16" width="11.42578125" style="12" customWidth="1"/>
    <col min="17" max="17" width="11.28515625" style="12" customWidth="1"/>
    <col min="18" max="18" width="16.5703125" style="168" customWidth="1"/>
    <col min="19" max="19" width="12" style="12" customWidth="1"/>
    <col min="20" max="20" width="10.5703125" style="12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>
      <c r="A1" s="191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0" ht="18" customHeight="1">
      <c r="A2" s="191" t="s">
        <v>372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</row>
    <row r="3" spans="1:20" ht="11.45" customHeight="1">
      <c r="A3" s="2"/>
      <c r="B3" s="2"/>
      <c r="C3" s="2"/>
      <c r="D3" s="3"/>
      <c r="E3" s="78"/>
      <c r="F3" s="78"/>
      <c r="G3" s="78"/>
      <c r="H3" s="162"/>
      <c r="I3" s="78"/>
      <c r="J3" s="162"/>
      <c r="K3" s="78"/>
      <c r="L3" s="162"/>
      <c r="M3" s="78"/>
      <c r="N3" s="78"/>
      <c r="O3" s="78"/>
      <c r="P3" s="78"/>
      <c r="Q3" s="78"/>
      <c r="R3" s="162"/>
      <c r="S3" s="78"/>
      <c r="T3" s="78"/>
    </row>
    <row r="4" spans="1:20" ht="15.75" customHeight="1">
      <c r="A4" s="192" t="s">
        <v>198</v>
      </c>
      <c r="B4" s="193"/>
      <c r="C4" s="194"/>
      <c r="D4" s="195" t="s">
        <v>2</v>
      </c>
      <c r="E4" s="196" t="s">
        <v>199</v>
      </c>
      <c r="F4" s="198" t="s">
        <v>200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1:20" ht="15.75" customHeight="1">
      <c r="A5" s="192"/>
      <c r="B5" s="193"/>
      <c r="C5" s="194"/>
      <c r="D5" s="195"/>
      <c r="E5" s="197"/>
      <c r="F5" s="198" t="s">
        <v>201</v>
      </c>
      <c r="G5" s="198" t="s">
        <v>10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</row>
    <row r="6" spans="1:20" ht="65.45" customHeight="1">
      <c r="A6" s="192"/>
      <c r="B6" s="193"/>
      <c r="C6" s="194"/>
      <c r="D6" s="195"/>
      <c r="E6" s="197"/>
      <c r="F6" s="198"/>
      <c r="G6" s="192" t="s">
        <v>202</v>
      </c>
      <c r="H6" s="193"/>
      <c r="I6" s="193"/>
      <c r="J6" s="193"/>
      <c r="K6" s="193"/>
      <c r="L6" s="194"/>
      <c r="M6" s="192" t="s">
        <v>203</v>
      </c>
      <c r="N6" s="193"/>
      <c r="O6" s="194"/>
      <c r="P6" s="192" t="s">
        <v>51</v>
      </c>
      <c r="Q6" s="194"/>
      <c r="R6" s="198" t="s">
        <v>204</v>
      </c>
      <c r="S6" s="198"/>
      <c r="T6" s="198"/>
    </row>
    <row r="7" spans="1:20" ht="83.45" customHeight="1">
      <c r="A7" s="192"/>
      <c r="B7" s="193"/>
      <c r="C7" s="194"/>
      <c r="D7" s="195"/>
      <c r="E7" s="197"/>
      <c r="F7" s="198"/>
      <c r="G7" s="246" t="s">
        <v>205</v>
      </c>
      <c r="H7" s="244" t="s">
        <v>206</v>
      </c>
      <c r="I7" s="196" t="s">
        <v>207</v>
      </c>
      <c r="J7" s="244" t="s">
        <v>208</v>
      </c>
      <c r="K7" s="196" t="s">
        <v>209</v>
      </c>
      <c r="L7" s="244" t="s">
        <v>210</v>
      </c>
      <c r="M7" s="196" t="s">
        <v>211</v>
      </c>
      <c r="N7" s="196" t="s">
        <v>212</v>
      </c>
      <c r="O7" s="196" t="s">
        <v>213</v>
      </c>
      <c r="P7" s="196" t="s">
        <v>211</v>
      </c>
      <c r="Q7" s="196" t="s">
        <v>213</v>
      </c>
      <c r="R7" s="244" t="s">
        <v>214</v>
      </c>
      <c r="S7" s="196" t="s">
        <v>215</v>
      </c>
      <c r="T7" s="196" t="s">
        <v>216</v>
      </c>
    </row>
    <row r="8" spans="1:20" ht="83.25" customHeight="1">
      <c r="A8" s="192"/>
      <c r="B8" s="193"/>
      <c r="C8" s="194"/>
      <c r="D8" s="195"/>
      <c r="E8" s="235"/>
      <c r="F8" s="198"/>
      <c r="G8" s="247"/>
      <c r="H8" s="245"/>
      <c r="I8" s="235"/>
      <c r="J8" s="245"/>
      <c r="K8" s="235"/>
      <c r="L8" s="245"/>
      <c r="M8" s="235"/>
      <c r="N8" s="235"/>
      <c r="O8" s="235"/>
      <c r="P8" s="235"/>
      <c r="Q8" s="235"/>
      <c r="R8" s="245"/>
      <c r="S8" s="235"/>
      <c r="T8" s="235"/>
    </row>
    <row r="9" spans="1:20" ht="15" customHeight="1">
      <c r="A9" s="192">
        <v>1</v>
      </c>
      <c r="B9" s="193"/>
      <c r="C9" s="194"/>
      <c r="D9" s="72">
        <v>2</v>
      </c>
      <c r="E9" s="71">
        <v>3</v>
      </c>
      <c r="F9" s="41">
        <v>4</v>
      </c>
      <c r="G9" s="41">
        <v>5</v>
      </c>
      <c r="H9" s="163">
        <v>6</v>
      </c>
      <c r="I9" s="41">
        <v>7</v>
      </c>
      <c r="J9" s="163">
        <v>8</v>
      </c>
      <c r="K9" s="41">
        <v>9</v>
      </c>
      <c r="L9" s="163">
        <v>10</v>
      </c>
      <c r="M9" s="41">
        <v>11</v>
      </c>
      <c r="N9" s="41">
        <v>12</v>
      </c>
      <c r="O9" s="41">
        <v>13</v>
      </c>
      <c r="P9" s="41">
        <v>14</v>
      </c>
      <c r="Q9" s="41">
        <v>15</v>
      </c>
      <c r="R9" s="163">
        <v>16</v>
      </c>
      <c r="S9" s="41">
        <v>17</v>
      </c>
      <c r="T9" s="41">
        <v>18</v>
      </c>
    </row>
    <row r="10" spans="1:20" s="112" customFormat="1" ht="16.149999999999999" customHeight="1">
      <c r="A10" s="220" t="s">
        <v>65</v>
      </c>
      <c r="B10" s="221"/>
      <c r="C10" s="222"/>
      <c r="D10" s="109" t="s">
        <v>6</v>
      </c>
      <c r="E10" s="110" t="s">
        <v>7</v>
      </c>
      <c r="F10" s="111">
        <f>F12+F13+F14+F15+F16</f>
        <v>41649101.149999999</v>
      </c>
      <c r="G10" s="111">
        <f t="shared" ref="G10:T10" si="0">G12+G13+G14+G15+G16</f>
        <v>0</v>
      </c>
      <c r="H10" s="111">
        <f t="shared" si="0"/>
        <v>38822890.600000001</v>
      </c>
      <c r="I10" s="111">
        <f t="shared" si="0"/>
        <v>0</v>
      </c>
      <c r="J10" s="111">
        <f t="shared" si="0"/>
        <v>1258564.8</v>
      </c>
      <c r="K10" s="111">
        <f t="shared" si="0"/>
        <v>0</v>
      </c>
      <c r="L10" s="111">
        <f t="shared" si="0"/>
        <v>567645.75</v>
      </c>
      <c r="M10" s="111">
        <f t="shared" si="0"/>
        <v>0</v>
      </c>
      <c r="N10" s="111">
        <f t="shared" si="0"/>
        <v>0</v>
      </c>
      <c r="O10" s="111">
        <f t="shared" si="0"/>
        <v>0</v>
      </c>
      <c r="P10" s="111">
        <f t="shared" si="0"/>
        <v>0</v>
      </c>
      <c r="Q10" s="111">
        <f t="shared" si="0"/>
        <v>0</v>
      </c>
      <c r="R10" s="111">
        <f t="shared" si="0"/>
        <v>1000000</v>
      </c>
      <c r="S10" s="111">
        <f t="shared" si="0"/>
        <v>0</v>
      </c>
      <c r="T10" s="111">
        <f t="shared" si="0"/>
        <v>0</v>
      </c>
    </row>
    <row r="11" spans="1:20" ht="16.5" customHeight="1">
      <c r="A11" s="208" t="s">
        <v>10</v>
      </c>
      <c r="B11" s="206"/>
      <c r="C11" s="207"/>
      <c r="D11" s="72" t="s">
        <v>7</v>
      </c>
      <c r="E11" s="72" t="s">
        <v>7</v>
      </c>
      <c r="F11" s="4" t="s">
        <v>7</v>
      </c>
      <c r="G11" s="4" t="s">
        <v>7</v>
      </c>
      <c r="H11" s="165" t="s">
        <v>7</v>
      </c>
      <c r="I11" s="4" t="s">
        <v>7</v>
      </c>
      <c r="J11" s="165" t="s">
        <v>7</v>
      </c>
      <c r="K11" s="4" t="s">
        <v>7</v>
      </c>
      <c r="L11" s="165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165" t="s">
        <v>7</v>
      </c>
      <c r="S11" s="4" t="s">
        <v>7</v>
      </c>
      <c r="T11" s="4" t="s">
        <v>7</v>
      </c>
    </row>
    <row r="12" spans="1:20" s="104" customFormat="1" ht="16.5" customHeight="1">
      <c r="A12" s="241" t="s">
        <v>217</v>
      </c>
      <c r="B12" s="242"/>
      <c r="C12" s="243"/>
      <c r="D12" s="115" t="s">
        <v>218</v>
      </c>
      <c r="E12" s="102">
        <v>110</v>
      </c>
      <c r="F12" s="103">
        <f>G12+H12+I12+J12+K12+L12+M12+N12+O12+P12+Q12+R12+S12+T12</f>
        <v>39445109.359999999</v>
      </c>
      <c r="G12" s="103">
        <f>G27+G77</f>
        <v>0</v>
      </c>
      <c r="H12" s="103">
        <f t="shared" ref="H12:T12" si="1">H27+H77</f>
        <v>37318898.810000002</v>
      </c>
      <c r="I12" s="103">
        <f t="shared" si="1"/>
        <v>0</v>
      </c>
      <c r="J12" s="103">
        <f t="shared" si="1"/>
        <v>1258564.8</v>
      </c>
      <c r="K12" s="103">
        <f t="shared" si="1"/>
        <v>0</v>
      </c>
      <c r="L12" s="103">
        <f t="shared" si="1"/>
        <v>567645.75</v>
      </c>
      <c r="M12" s="103">
        <f t="shared" si="1"/>
        <v>0</v>
      </c>
      <c r="N12" s="103">
        <f t="shared" si="1"/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300000</v>
      </c>
      <c r="S12" s="103">
        <f t="shared" si="1"/>
        <v>0</v>
      </c>
      <c r="T12" s="103">
        <f t="shared" si="1"/>
        <v>0</v>
      </c>
    </row>
    <row r="13" spans="1:20" s="104" customFormat="1" ht="31.15" customHeight="1">
      <c r="A13" s="236" t="s">
        <v>79</v>
      </c>
      <c r="B13" s="237"/>
      <c r="C13" s="238"/>
      <c r="D13" s="101" t="s">
        <v>219</v>
      </c>
      <c r="E13" s="102">
        <v>300</v>
      </c>
      <c r="F13" s="103">
        <f t="shared" ref="F13:F15" si="2">G13+H13+I13+J13+K13+L13+M13+N13+O13+P13+Q13+R13+S13+T13</f>
        <v>0</v>
      </c>
      <c r="G13" s="103">
        <f>G35+G85</f>
        <v>0</v>
      </c>
      <c r="H13" s="103">
        <f t="shared" ref="H13:T13" si="3">H35+H85</f>
        <v>0</v>
      </c>
      <c r="I13" s="103">
        <f t="shared" si="3"/>
        <v>0</v>
      </c>
      <c r="J13" s="103">
        <f t="shared" si="3"/>
        <v>0</v>
      </c>
      <c r="K13" s="103">
        <f t="shared" si="3"/>
        <v>0</v>
      </c>
      <c r="L13" s="103">
        <f t="shared" si="3"/>
        <v>0</v>
      </c>
      <c r="M13" s="103">
        <f t="shared" si="3"/>
        <v>0</v>
      </c>
      <c r="N13" s="103">
        <f t="shared" si="3"/>
        <v>0</v>
      </c>
      <c r="O13" s="103">
        <f t="shared" si="3"/>
        <v>0</v>
      </c>
      <c r="P13" s="103">
        <f t="shared" si="3"/>
        <v>0</v>
      </c>
      <c r="Q13" s="103">
        <f t="shared" si="3"/>
        <v>0</v>
      </c>
      <c r="R13" s="103">
        <f t="shared" si="3"/>
        <v>0</v>
      </c>
      <c r="S13" s="103">
        <f t="shared" si="3"/>
        <v>0</v>
      </c>
      <c r="T13" s="103">
        <f t="shared" si="3"/>
        <v>0</v>
      </c>
    </row>
    <row r="14" spans="1:20" s="104" customFormat="1" ht="31.9" customHeight="1">
      <c r="A14" s="236" t="s">
        <v>84</v>
      </c>
      <c r="B14" s="237"/>
      <c r="C14" s="238"/>
      <c r="D14" s="101" t="s">
        <v>220</v>
      </c>
      <c r="E14" s="101" t="s">
        <v>86</v>
      </c>
      <c r="F14" s="103">
        <f t="shared" si="2"/>
        <v>52904</v>
      </c>
      <c r="G14" s="103">
        <f>G39+G89</f>
        <v>0</v>
      </c>
      <c r="H14" s="103">
        <f t="shared" ref="H14:T14" si="4">H39+H89</f>
        <v>52904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103">
        <f t="shared" si="4"/>
        <v>0</v>
      </c>
      <c r="R14" s="103">
        <f t="shared" si="4"/>
        <v>0</v>
      </c>
      <c r="S14" s="103">
        <f t="shared" si="4"/>
        <v>0</v>
      </c>
      <c r="T14" s="103">
        <f t="shared" si="4"/>
        <v>0</v>
      </c>
    </row>
    <row r="15" spans="1:20" s="104" customFormat="1" ht="31.15" customHeight="1">
      <c r="A15" s="236" t="s">
        <v>93</v>
      </c>
      <c r="B15" s="237"/>
      <c r="C15" s="238"/>
      <c r="D15" s="101" t="s">
        <v>221</v>
      </c>
      <c r="E15" s="101" t="s">
        <v>7</v>
      </c>
      <c r="F15" s="103">
        <f t="shared" si="2"/>
        <v>0</v>
      </c>
      <c r="G15" s="103">
        <f>G44+G94</f>
        <v>0</v>
      </c>
      <c r="H15" s="103">
        <f t="shared" ref="H15:T15" si="5">H44+H94</f>
        <v>0</v>
      </c>
      <c r="I15" s="103">
        <f t="shared" si="5"/>
        <v>0</v>
      </c>
      <c r="J15" s="103">
        <f t="shared" si="5"/>
        <v>0</v>
      </c>
      <c r="K15" s="103">
        <f t="shared" si="5"/>
        <v>0</v>
      </c>
      <c r="L15" s="103">
        <f t="shared" si="5"/>
        <v>0</v>
      </c>
      <c r="M15" s="103">
        <f t="shared" si="5"/>
        <v>0</v>
      </c>
      <c r="N15" s="103">
        <f t="shared" si="5"/>
        <v>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</row>
    <row r="16" spans="1:20" s="104" customFormat="1" ht="31.9" customHeight="1">
      <c r="A16" s="236" t="s">
        <v>222</v>
      </c>
      <c r="B16" s="237"/>
      <c r="C16" s="238"/>
      <c r="D16" s="101" t="s">
        <v>223</v>
      </c>
      <c r="E16" s="101" t="s">
        <v>7</v>
      </c>
      <c r="F16" s="103">
        <f>F18+F19+F20+F21</f>
        <v>2151087.79</v>
      </c>
      <c r="G16" s="103">
        <f t="shared" ref="G16:J16" si="6">G19+G20</f>
        <v>0</v>
      </c>
      <c r="H16" s="103">
        <f t="shared" si="6"/>
        <v>1451087.79</v>
      </c>
      <c r="I16" s="103">
        <f t="shared" si="6"/>
        <v>0</v>
      </c>
      <c r="J16" s="103">
        <f t="shared" si="6"/>
        <v>0</v>
      </c>
      <c r="K16" s="103">
        <f>K19+K20</f>
        <v>0</v>
      </c>
      <c r="L16" s="103">
        <f>L19+L20</f>
        <v>0</v>
      </c>
      <c r="M16" s="103">
        <f>M18+M19+M20</f>
        <v>0</v>
      </c>
      <c r="N16" s="103">
        <f t="shared" ref="N16:O16" si="7">N18+N19+N20</f>
        <v>0</v>
      </c>
      <c r="O16" s="103">
        <f t="shared" si="7"/>
        <v>0</v>
      </c>
      <c r="P16" s="103">
        <f>P19+P20+P21</f>
        <v>0</v>
      </c>
      <c r="Q16" s="103">
        <f>Q19+Q20+Q21</f>
        <v>0</v>
      </c>
      <c r="R16" s="103">
        <f>R18+R19+R20+R21</f>
        <v>700000</v>
      </c>
      <c r="S16" s="103">
        <f t="shared" ref="S16:T16" si="8">S18+S19+S20+S21</f>
        <v>0</v>
      </c>
      <c r="T16" s="103">
        <f t="shared" si="8"/>
        <v>0</v>
      </c>
    </row>
    <row r="17" spans="1:20" ht="16.5" customHeight="1">
      <c r="A17" s="70"/>
      <c r="B17" s="199" t="s">
        <v>10</v>
      </c>
      <c r="C17" s="200"/>
      <c r="D17" s="72" t="s">
        <v>7</v>
      </c>
      <c r="E17" s="72" t="s">
        <v>7</v>
      </c>
      <c r="F17" s="4" t="s">
        <v>7</v>
      </c>
      <c r="G17" s="4" t="s">
        <v>7</v>
      </c>
      <c r="H17" s="165" t="s">
        <v>7</v>
      </c>
      <c r="I17" s="4" t="s">
        <v>7</v>
      </c>
      <c r="J17" s="165" t="s">
        <v>7</v>
      </c>
      <c r="K17" s="4" t="s">
        <v>7</v>
      </c>
      <c r="L17" s="165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165" t="s">
        <v>7</v>
      </c>
      <c r="S17" s="4" t="s">
        <v>7</v>
      </c>
      <c r="T17" s="4" t="s">
        <v>7</v>
      </c>
    </row>
    <row r="18" spans="1:20" s="8" customFormat="1" ht="46.9" customHeight="1">
      <c r="A18" s="74"/>
      <c r="B18" s="239" t="s">
        <v>99</v>
      </c>
      <c r="C18" s="240"/>
      <c r="D18" s="5" t="s">
        <v>224</v>
      </c>
      <c r="E18" s="6">
        <v>243</v>
      </c>
      <c r="F18" s="7">
        <f>M18+N18+O18+R18+S18+T18</f>
        <v>0</v>
      </c>
      <c r="G18" s="7" t="s">
        <v>7</v>
      </c>
      <c r="H18" s="164" t="s">
        <v>7</v>
      </c>
      <c r="I18" s="7" t="s">
        <v>7</v>
      </c>
      <c r="J18" s="164" t="s">
        <v>7</v>
      </c>
      <c r="K18" s="7" t="s">
        <v>7</v>
      </c>
      <c r="L18" s="164" t="s">
        <v>7</v>
      </c>
      <c r="M18" s="7">
        <f>M49+M99</f>
        <v>0</v>
      </c>
      <c r="N18" s="7">
        <f t="shared" ref="N18:O18" si="9">N49+N99</f>
        <v>0</v>
      </c>
      <c r="O18" s="7">
        <f t="shared" si="9"/>
        <v>0</v>
      </c>
      <c r="P18" s="7" t="s">
        <v>7</v>
      </c>
      <c r="Q18" s="7" t="s">
        <v>7</v>
      </c>
      <c r="R18" s="164">
        <f t="shared" ref="R18:T18" si="10">R49+R99</f>
        <v>0</v>
      </c>
      <c r="S18" s="7">
        <f t="shared" si="10"/>
        <v>0</v>
      </c>
      <c r="T18" s="7">
        <f t="shared" si="10"/>
        <v>0</v>
      </c>
    </row>
    <row r="19" spans="1:20" s="8" customFormat="1" ht="35.450000000000003" customHeight="1">
      <c r="A19" s="74"/>
      <c r="B19" s="239" t="s">
        <v>225</v>
      </c>
      <c r="C19" s="240"/>
      <c r="D19" s="5" t="s">
        <v>226</v>
      </c>
      <c r="E19" s="6">
        <v>244</v>
      </c>
      <c r="F19" s="7">
        <f>G19+H19+I19+J19+K19+L19+M19+N19+O19+P19+Q19+R19+S19+T19</f>
        <v>1656087.79</v>
      </c>
      <c r="G19" s="7">
        <f>G108</f>
        <v>0</v>
      </c>
      <c r="H19" s="164">
        <f t="shared" ref="H19:T19" si="11">H108</f>
        <v>956087.79</v>
      </c>
      <c r="I19" s="7">
        <f t="shared" si="11"/>
        <v>0</v>
      </c>
      <c r="J19" s="164">
        <f t="shared" si="11"/>
        <v>0</v>
      </c>
      <c r="K19" s="7">
        <f t="shared" si="11"/>
        <v>0</v>
      </c>
      <c r="L19" s="164">
        <f t="shared" si="11"/>
        <v>0</v>
      </c>
      <c r="M19" s="7">
        <f t="shared" si="11"/>
        <v>0</v>
      </c>
      <c r="N19" s="7">
        <f t="shared" si="11"/>
        <v>0</v>
      </c>
      <c r="O19" s="7">
        <f t="shared" si="11"/>
        <v>0</v>
      </c>
      <c r="P19" s="7">
        <f t="shared" si="11"/>
        <v>0</v>
      </c>
      <c r="Q19" s="7">
        <f t="shared" si="11"/>
        <v>0</v>
      </c>
      <c r="R19" s="164">
        <f t="shared" si="11"/>
        <v>700000</v>
      </c>
      <c r="S19" s="7">
        <f t="shared" si="11"/>
        <v>0</v>
      </c>
      <c r="T19" s="7">
        <f t="shared" si="11"/>
        <v>0</v>
      </c>
    </row>
    <row r="20" spans="1:20" s="8" customFormat="1" ht="35.450000000000003" customHeight="1">
      <c r="A20" s="74"/>
      <c r="B20" s="239" t="s">
        <v>331</v>
      </c>
      <c r="C20" s="240"/>
      <c r="D20" s="5" t="s">
        <v>227</v>
      </c>
      <c r="E20" s="6">
        <v>247</v>
      </c>
      <c r="F20" s="7">
        <f>G20+H20+I20+J20+K20+L20+M20+N20+O20+P20+Q20+R20+S20+T20</f>
        <v>495000</v>
      </c>
      <c r="G20" s="7">
        <f>G70+G120</f>
        <v>0</v>
      </c>
      <c r="H20" s="164">
        <f t="shared" ref="H20:T20" si="12">H70+H120</f>
        <v>495000</v>
      </c>
      <c r="I20" s="7">
        <f t="shared" si="12"/>
        <v>0</v>
      </c>
      <c r="J20" s="164">
        <f t="shared" si="12"/>
        <v>0</v>
      </c>
      <c r="K20" s="7">
        <f t="shared" si="12"/>
        <v>0</v>
      </c>
      <c r="L20" s="164">
        <f t="shared" si="12"/>
        <v>0</v>
      </c>
      <c r="M20" s="7">
        <f t="shared" si="12"/>
        <v>0</v>
      </c>
      <c r="N20" s="7">
        <f t="shared" si="12"/>
        <v>0</v>
      </c>
      <c r="O20" s="7">
        <f t="shared" si="12"/>
        <v>0</v>
      </c>
      <c r="P20" s="7">
        <f t="shared" si="12"/>
        <v>0</v>
      </c>
      <c r="Q20" s="7">
        <f t="shared" si="12"/>
        <v>0</v>
      </c>
      <c r="R20" s="164">
        <f t="shared" si="12"/>
        <v>0</v>
      </c>
      <c r="S20" s="7">
        <f t="shared" si="12"/>
        <v>0</v>
      </c>
      <c r="T20" s="7">
        <f t="shared" si="12"/>
        <v>0</v>
      </c>
    </row>
    <row r="21" spans="1:20" s="8" customFormat="1" ht="45" customHeight="1">
      <c r="A21" s="74"/>
      <c r="B21" s="239" t="s">
        <v>130</v>
      </c>
      <c r="C21" s="240"/>
      <c r="D21" s="5" t="s">
        <v>332</v>
      </c>
      <c r="E21" s="6">
        <v>400</v>
      </c>
      <c r="F21" s="7">
        <f>F23+F24</f>
        <v>0</v>
      </c>
      <c r="G21" s="7" t="s">
        <v>7</v>
      </c>
      <c r="H21" s="164" t="s">
        <v>7</v>
      </c>
      <c r="I21" s="7" t="s">
        <v>7</v>
      </c>
      <c r="J21" s="164" t="s">
        <v>7</v>
      </c>
      <c r="K21" s="7" t="s">
        <v>7</v>
      </c>
      <c r="L21" s="164" t="s">
        <v>7</v>
      </c>
      <c r="M21" s="7" t="s">
        <v>7</v>
      </c>
      <c r="N21" s="7" t="s">
        <v>7</v>
      </c>
      <c r="O21" s="7" t="s">
        <v>7</v>
      </c>
      <c r="P21" s="7">
        <f>P23+P24</f>
        <v>0</v>
      </c>
      <c r="Q21" s="7">
        <f t="shared" ref="Q21:T21" si="13">Q23+Q24</f>
        <v>0</v>
      </c>
      <c r="R21" s="164">
        <f t="shared" si="13"/>
        <v>0</v>
      </c>
      <c r="S21" s="7">
        <f t="shared" si="13"/>
        <v>0</v>
      </c>
      <c r="T21" s="7">
        <f t="shared" si="13"/>
        <v>0</v>
      </c>
    </row>
    <row r="22" spans="1:20" s="174" customFormat="1" ht="16.899999999999999" customHeight="1">
      <c r="A22" s="171"/>
      <c r="B22" s="172"/>
      <c r="C22" s="173" t="s">
        <v>20</v>
      </c>
      <c r="D22" s="156" t="s">
        <v>7</v>
      </c>
      <c r="E22" s="156" t="s">
        <v>7</v>
      </c>
      <c r="F22" s="158" t="s">
        <v>7</v>
      </c>
      <c r="G22" s="158" t="s">
        <v>7</v>
      </c>
      <c r="H22" s="158" t="s">
        <v>7</v>
      </c>
      <c r="I22" s="158" t="s">
        <v>7</v>
      </c>
      <c r="J22" s="158" t="s">
        <v>7</v>
      </c>
      <c r="K22" s="158" t="s">
        <v>7</v>
      </c>
      <c r="L22" s="158" t="s">
        <v>7</v>
      </c>
      <c r="M22" s="158" t="s">
        <v>7</v>
      </c>
      <c r="N22" s="158" t="s">
        <v>7</v>
      </c>
      <c r="O22" s="158" t="s">
        <v>7</v>
      </c>
      <c r="P22" s="158" t="s">
        <v>7</v>
      </c>
      <c r="Q22" s="158" t="s">
        <v>7</v>
      </c>
      <c r="R22" s="158" t="s">
        <v>7</v>
      </c>
      <c r="S22" s="158" t="s">
        <v>7</v>
      </c>
      <c r="T22" s="158" t="s">
        <v>7</v>
      </c>
    </row>
    <row r="23" spans="1:20" s="8" customFormat="1" ht="61.15" customHeight="1">
      <c r="A23" s="74"/>
      <c r="B23" s="75"/>
      <c r="C23" s="76" t="s">
        <v>132</v>
      </c>
      <c r="D23" s="5" t="s">
        <v>333</v>
      </c>
      <c r="E23" s="6">
        <v>406</v>
      </c>
      <c r="F23" s="7">
        <f>P23+Q23+R23+S23+T23</f>
        <v>0</v>
      </c>
      <c r="G23" s="7" t="s">
        <v>7</v>
      </c>
      <c r="H23" s="164" t="s">
        <v>7</v>
      </c>
      <c r="I23" s="7" t="s">
        <v>7</v>
      </c>
      <c r="J23" s="164" t="s">
        <v>7</v>
      </c>
      <c r="K23" s="7" t="s">
        <v>7</v>
      </c>
      <c r="L23" s="164" t="s">
        <v>7</v>
      </c>
      <c r="M23" s="7" t="s">
        <v>7</v>
      </c>
      <c r="N23" s="7" t="s">
        <v>7</v>
      </c>
      <c r="O23" s="7" t="s">
        <v>7</v>
      </c>
      <c r="P23" s="7">
        <f>P73+P123</f>
        <v>0</v>
      </c>
      <c r="Q23" s="7">
        <f t="shared" ref="Q23:T23" si="14">Q73+Q123</f>
        <v>0</v>
      </c>
      <c r="R23" s="164">
        <f t="shared" si="14"/>
        <v>0</v>
      </c>
      <c r="S23" s="7">
        <f t="shared" si="14"/>
        <v>0</v>
      </c>
      <c r="T23" s="7">
        <f t="shared" si="14"/>
        <v>0</v>
      </c>
    </row>
    <row r="24" spans="1:20" s="8" customFormat="1" ht="75" customHeight="1">
      <c r="A24" s="74"/>
      <c r="B24" s="75"/>
      <c r="C24" s="76" t="s">
        <v>134</v>
      </c>
      <c r="D24" s="5" t="s">
        <v>334</v>
      </c>
      <c r="E24" s="6">
        <v>407</v>
      </c>
      <c r="F24" s="7">
        <f>P24+Q24+R24+S24+T24</f>
        <v>0</v>
      </c>
      <c r="G24" s="7" t="s">
        <v>7</v>
      </c>
      <c r="H24" s="164" t="s">
        <v>7</v>
      </c>
      <c r="I24" s="7" t="s">
        <v>7</v>
      </c>
      <c r="J24" s="164" t="s">
        <v>7</v>
      </c>
      <c r="K24" s="7" t="s">
        <v>7</v>
      </c>
      <c r="L24" s="164" t="s">
        <v>7</v>
      </c>
      <c r="M24" s="7" t="s">
        <v>7</v>
      </c>
      <c r="N24" s="7" t="s">
        <v>7</v>
      </c>
      <c r="O24" s="7" t="s">
        <v>7</v>
      </c>
      <c r="P24" s="7">
        <f>P74+P124</f>
        <v>0</v>
      </c>
      <c r="Q24" s="7">
        <f t="shared" ref="Q24:T24" si="15">Q74+Q124</f>
        <v>0</v>
      </c>
      <c r="R24" s="164">
        <f t="shared" si="15"/>
        <v>0</v>
      </c>
      <c r="S24" s="7">
        <f t="shared" si="15"/>
        <v>0</v>
      </c>
      <c r="T24" s="7">
        <f t="shared" si="15"/>
        <v>0</v>
      </c>
    </row>
    <row r="25" spans="1:20" s="112" customFormat="1" ht="15.75" customHeight="1">
      <c r="A25" s="220" t="s">
        <v>228</v>
      </c>
      <c r="B25" s="221"/>
      <c r="C25" s="222"/>
      <c r="D25" s="109" t="s">
        <v>229</v>
      </c>
      <c r="E25" s="110" t="s">
        <v>7</v>
      </c>
      <c r="F25" s="111">
        <f t="shared" ref="F25:J25" si="16">F27+F35+F39+F44+F47</f>
        <v>0</v>
      </c>
      <c r="G25" s="111">
        <f t="shared" si="16"/>
        <v>0</v>
      </c>
      <c r="H25" s="111">
        <f t="shared" si="16"/>
        <v>0</v>
      </c>
      <c r="I25" s="111">
        <f t="shared" si="16"/>
        <v>0</v>
      </c>
      <c r="J25" s="111">
        <f t="shared" si="16"/>
        <v>0</v>
      </c>
      <c r="K25" s="111">
        <f>K27+K35+K39+K44+K47</f>
        <v>0</v>
      </c>
      <c r="L25" s="111">
        <f t="shared" ref="L25:T25" si="17">L27+L35+L39+L44+L47</f>
        <v>0</v>
      </c>
      <c r="M25" s="111">
        <f t="shared" si="17"/>
        <v>0</v>
      </c>
      <c r="N25" s="111">
        <f t="shared" si="17"/>
        <v>0</v>
      </c>
      <c r="O25" s="111">
        <f t="shared" si="17"/>
        <v>0</v>
      </c>
      <c r="P25" s="111">
        <f t="shared" si="17"/>
        <v>0</v>
      </c>
      <c r="Q25" s="111">
        <f t="shared" si="17"/>
        <v>0</v>
      </c>
      <c r="R25" s="111">
        <f t="shared" si="17"/>
        <v>0</v>
      </c>
      <c r="S25" s="111">
        <f t="shared" si="17"/>
        <v>0</v>
      </c>
      <c r="T25" s="111">
        <f t="shared" si="17"/>
        <v>0</v>
      </c>
    </row>
    <row r="26" spans="1:20" ht="16.5" customHeight="1">
      <c r="A26" s="208" t="s">
        <v>10</v>
      </c>
      <c r="B26" s="206"/>
      <c r="C26" s="207"/>
      <c r="D26" s="72" t="s">
        <v>7</v>
      </c>
      <c r="E26" s="72" t="s">
        <v>7</v>
      </c>
      <c r="F26" s="4" t="s">
        <v>7</v>
      </c>
      <c r="G26" s="4" t="s">
        <v>7</v>
      </c>
      <c r="H26" s="165" t="s">
        <v>7</v>
      </c>
      <c r="I26" s="4" t="s">
        <v>7</v>
      </c>
      <c r="J26" s="165" t="s">
        <v>7</v>
      </c>
      <c r="K26" s="4" t="s">
        <v>7</v>
      </c>
      <c r="L26" s="165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165" t="s">
        <v>7</v>
      </c>
      <c r="S26" s="4" t="s">
        <v>7</v>
      </c>
      <c r="T26" s="4" t="s">
        <v>7</v>
      </c>
    </row>
    <row r="27" spans="1:20" s="108" customFormat="1" ht="16.5" customHeight="1">
      <c r="A27" s="223" t="s">
        <v>67</v>
      </c>
      <c r="B27" s="224"/>
      <c r="C27" s="225"/>
      <c r="D27" s="113" t="s">
        <v>12</v>
      </c>
      <c r="E27" s="106">
        <v>110</v>
      </c>
      <c r="F27" s="107">
        <f t="shared" ref="F27:J27" si="18">F29+F30+F31</f>
        <v>0</v>
      </c>
      <c r="G27" s="107">
        <f t="shared" si="18"/>
        <v>0</v>
      </c>
      <c r="H27" s="107">
        <f t="shared" si="18"/>
        <v>0</v>
      </c>
      <c r="I27" s="107">
        <f t="shared" si="18"/>
        <v>0</v>
      </c>
      <c r="J27" s="107">
        <f t="shared" si="18"/>
        <v>0</v>
      </c>
      <c r="K27" s="107">
        <f>K29+K30+K31</f>
        <v>0</v>
      </c>
      <c r="L27" s="107">
        <f t="shared" ref="L27:T27" si="19">L29+L30+L31</f>
        <v>0</v>
      </c>
      <c r="M27" s="107">
        <f t="shared" si="19"/>
        <v>0</v>
      </c>
      <c r="N27" s="107">
        <f t="shared" si="19"/>
        <v>0</v>
      </c>
      <c r="O27" s="107">
        <f t="shared" si="19"/>
        <v>0</v>
      </c>
      <c r="P27" s="107">
        <f t="shared" si="19"/>
        <v>0</v>
      </c>
      <c r="Q27" s="107">
        <f t="shared" si="19"/>
        <v>0</v>
      </c>
      <c r="R27" s="107">
        <f t="shared" si="19"/>
        <v>0</v>
      </c>
      <c r="S27" s="107">
        <f t="shared" si="19"/>
        <v>0</v>
      </c>
      <c r="T27" s="107">
        <f t="shared" si="19"/>
        <v>0</v>
      </c>
    </row>
    <row r="28" spans="1:20" ht="16.5" customHeight="1">
      <c r="A28" s="70"/>
      <c r="B28" s="199" t="s">
        <v>10</v>
      </c>
      <c r="C28" s="200"/>
      <c r="D28" s="72" t="s">
        <v>7</v>
      </c>
      <c r="E28" s="72" t="s">
        <v>7</v>
      </c>
      <c r="F28" s="4" t="s">
        <v>7</v>
      </c>
      <c r="G28" s="4" t="s">
        <v>7</v>
      </c>
      <c r="H28" s="165" t="s">
        <v>7</v>
      </c>
      <c r="I28" s="4" t="s">
        <v>7</v>
      </c>
      <c r="J28" s="165" t="s">
        <v>7</v>
      </c>
      <c r="K28" s="4" t="s">
        <v>7</v>
      </c>
      <c r="L28" s="165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165" t="s">
        <v>7</v>
      </c>
      <c r="S28" s="4" t="s">
        <v>7</v>
      </c>
      <c r="T28" s="4" t="s">
        <v>7</v>
      </c>
    </row>
    <row r="29" spans="1:20" ht="16.5" customHeight="1">
      <c r="A29" s="70"/>
      <c r="B29" s="206" t="s">
        <v>69</v>
      </c>
      <c r="C29" s="207"/>
      <c r="D29" s="72" t="s">
        <v>14</v>
      </c>
      <c r="E29" s="73">
        <v>111</v>
      </c>
      <c r="F29" s="4">
        <f>G29+H29+I29+J29+K29+L29+M29+N29+O29+P29+Q29+R29+S29+T29</f>
        <v>0</v>
      </c>
      <c r="G29" s="4"/>
      <c r="H29" s="165"/>
      <c r="I29" s="4"/>
      <c r="J29" s="165"/>
      <c r="K29" s="4"/>
      <c r="L29" s="165"/>
      <c r="M29" s="4"/>
      <c r="N29" s="4"/>
      <c r="O29" s="4"/>
      <c r="P29" s="4"/>
      <c r="Q29" s="4"/>
      <c r="R29" s="165"/>
      <c r="S29" s="4"/>
      <c r="T29" s="4"/>
    </row>
    <row r="30" spans="1:20" ht="16.149999999999999" customHeight="1">
      <c r="A30" s="70"/>
      <c r="B30" s="206" t="s">
        <v>71</v>
      </c>
      <c r="C30" s="207"/>
      <c r="D30" s="72" t="s">
        <v>16</v>
      </c>
      <c r="E30" s="73">
        <v>112</v>
      </c>
      <c r="F30" s="4">
        <f>G30+H30+I30+J30+K30+L30+M30+N30+O30+P30+Q30+R30+S30+T30</f>
        <v>0</v>
      </c>
      <c r="G30" s="4"/>
      <c r="H30" s="165"/>
      <c r="I30" s="4"/>
      <c r="J30" s="165"/>
      <c r="K30" s="4"/>
      <c r="L30" s="165"/>
      <c r="M30" s="4"/>
      <c r="N30" s="4"/>
      <c r="O30" s="4"/>
      <c r="P30" s="4"/>
      <c r="Q30" s="4"/>
      <c r="R30" s="165"/>
      <c r="S30" s="4"/>
      <c r="T30" s="4"/>
    </row>
    <row r="31" spans="1:20" s="174" customFormat="1" ht="78.599999999999994" customHeight="1">
      <c r="A31" s="175"/>
      <c r="B31" s="189" t="s">
        <v>73</v>
      </c>
      <c r="C31" s="190"/>
      <c r="D31" s="156" t="s">
        <v>230</v>
      </c>
      <c r="E31" s="157">
        <v>119</v>
      </c>
      <c r="F31" s="158">
        <f t="shared" ref="F31:J31" si="20">F33+F34</f>
        <v>0</v>
      </c>
      <c r="G31" s="158">
        <f t="shared" si="20"/>
        <v>0</v>
      </c>
      <c r="H31" s="158">
        <f t="shared" si="20"/>
        <v>0</v>
      </c>
      <c r="I31" s="158">
        <f t="shared" si="20"/>
        <v>0</v>
      </c>
      <c r="J31" s="158">
        <f t="shared" si="20"/>
        <v>0</v>
      </c>
      <c r="K31" s="158">
        <f>K33+K34</f>
        <v>0</v>
      </c>
      <c r="L31" s="158">
        <f t="shared" ref="L31:T31" si="21">L33+L34</f>
        <v>0</v>
      </c>
      <c r="M31" s="158">
        <f t="shared" si="21"/>
        <v>0</v>
      </c>
      <c r="N31" s="158">
        <f t="shared" si="21"/>
        <v>0</v>
      </c>
      <c r="O31" s="158">
        <f t="shared" si="21"/>
        <v>0</v>
      </c>
      <c r="P31" s="158">
        <f t="shared" si="21"/>
        <v>0</v>
      </c>
      <c r="Q31" s="158">
        <f t="shared" si="21"/>
        <v>0</v>
      </c>
      <c r="R31" s="158">
        <f t="shared" si="21"/>
        <v>0</v>
      </c>
      <c r="S31" s="158">
        <f t="shared" si="21"/>
        <v>0</v>
      </c>
      <c r="T31" s="158">
        <f t="shared" si="21"/>
        <v>0</v>
      </c>
    </row>
    <row r="32" spans="1:20" ht="15" customHeight="1">
      <c r="A32" s="70"/>
      <c r="B32" s="233" t="s">
        <v>20</v>
      </c>
      <c r="C32" s="234"/>
      <c r="D32" s="72" t="s">
        <v>7</v>
      </c>
      <c r="E32" s="73" t="s">
        <v>7</v>
      </c>
      <c r="F32" s="4" t="s">
        <v>7</v>
      </c>
      <c r="G32" s="4" t="s">
        <v>7</v>
      </c>
      <c r="H32" s="165" t="s">
        <v>7</v>
      </c>
      <c r="I32" s="4" t="s">
        <v>7</v>
      </c>
      <c r="J32" s="165" t="s">
        <v>7</v>
      </c>
      <c r="K32" s="4" t="s">
        <v>7</v>
      </c>
      <c r="L32" s="165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165" t="s">
        <v>7</v>
      </c>
      <c r="S32" s="4" t="s">
        <v>7</v>
      </c>
      <c r="T32" s="4" t="s">
        <v>7</v>
      </c>
    </row>
    <row r="33" spans="1:20" ht="22.9" customHeight="1">
      <c r="A33" s="9"/>
      <c r="B33" s="233" t="s">
        <v>75</v>
      </c>
      <c r="C33" s="234"/>
      <c r="D33" s="72" t="s">
        <v>231</v>
      </c>
      <c r="E33" s="73">
        <v>119</v>
      </c>
      <c r="F33" s="4">
        <f t="shared" ref="F33:F34" si="22">G33+H33+I33+J33+K33+L33+M33+N33+O33+P33+Q33+R33+S33+T33</f>
        <v>0</v>
      </c>
      <c r="G33" s="4"/>
      <c r="H33" s="165"/>
      <c r="I33" s="4"/>
      <c r="J33" s="165"/>
      <c r="K33" s="4"/>
      <c r="L33" s="165"/>
      <c r="M33" s="4"/>
      <c r="N33" s="4"/>
      <c r="O33" s="4"/>
      <c r="P33" s="4"/>
      <c r="Q33" s="4"/>
      <c r="R33" s="165"/>
      <c r="S33" s="4"/>
      <c r="T33" s="4"/>
    </row>
    <row r="34" spans="1:20" ht="44.45" customHeight="1">
      <c r="A34" s="9"/>
      <c r="B34" s="233" t="s">
        <v>77</v>
      </c>
      <c r="C34" s="234"/>
      <c r="D34" s="72" t="s">
        <v>232</v>
      </c>
      <c r="E34" s="73">
        <v>119</v>
      </c>
      <c r="F34" s="4">
        <f t="shared" si="22"/>
        <v>0</v>
      </c>
      <c r="G34" s="4"/>
      <c r="H34" s="165"/>
      <c r="I34" s="4"/>
      <c r="J34" s="165"/>
      <c r="K34" s="4"/>
      <c r="L34" s="165"/>
      <c r="M34" s="4"/>
      <c r="N34" s="4"/>
      <c r="O34" s="4"/>
      <c r="P34" s="4"/>
      <c r="Q34" s="4"/>
      <c r="R34" s="165"/>
      <c r="S34" s="4"/>
      <c r="T34" s="4"/>
    </row>
    <row r="35" spans="1:20" s="108" customFormat="1" ht="20.45" customHeight="1">
      <c r="A35" s="217" t="s">
        <v>79</v>
      </c>
      <c r="B35" s="218"/>
      <c r="C35" s="219"/>
      <c r="D35" s="105" t="s">
        <v>18</v>
      </c>
      <c r="E35" s="106">
        <v>300</v>
      </c>
      <c r="F35" s="107">
        <f t="shared" ref="F35:J35" si="23">F37+F38</f>
        <v>0</v>
      </c>
      <c r="G35" s="107">
        <f t="shared" si="23"/>
        <v>0</v>
      </c>
      <c r="H35" s="107">
        <f t="shared" si="23"/>
        <v>0</v>
      </c>
      <c r="I35" s="107">
        <f t="shared" si="23"/>
        <v>0</v>
      </c>
      <c r="J35" s="107">
        <f t="shared" si="23"/>
        <v>0</v>
      </c>
      <c r="K35" s="107">
        <f>K37+K38</f>
        <v>0</v>
      </c>
      <c r="L35" s="107">
        <f t="shared" ref="L35:T35" si="24">L37+L38</f>
        <v>0</v>
      </c>
      <c r="M35" s="107">
        <f t="shared" si="24"/>
        <v>0</v>
      </c>
      <c r="N35" s="107">
        <f t="shared" si="24"/>
        <v>0</v>
      </c>
      <c r="O35" s="107">
        <f t="shared" si="24"/>
        <v>0</v>
      </c>
      <c r="P35" s="107">
        <f t="shared" si="24"/>
        <v>0</v>
      </c>
      <c r="Q35" s="107">
        <f t="shared" si="24"/>
        <v>0</v>
      </c>
      <c r="R35" s="107">
        <f t="shared" si="24"/>
        <v>0</v>
      </c>
      <c r="S35" s="107">
        <f t="shared" si="24"/>
        <v>0</v>
      </c>
      <c r="T35" s="107">
        <f t="shared" si="24"/>
        <v>0</v>
      </c>
    </row>
    <row r="36" spans="1:20" ht="16.5" customHeight="1">
      <c r="A36" s="70"/>
      <c r="B36" s="199" t="s">
        <v>10</v>
      </c>
      <c r="C36" s="200"/>
      <c r="D36" s="72" t="s">
        <v>7</v>
      </c>
      <c r="E36" s="72" t="s">
        <v>7</v>
      </c>
      <c r="F36" s="4" t="s">
        <v>7</v>
      </c>
      <c r="G36" s="4" t="s">
        <v>7</v>
      </c>
      <c r="H36" s="165" t="s">
        <v>7</v>
      </c>
      <c r="I36" s="4" t="s">
        <v>7</v>
      </c>
      <c r="J36" s="165" t="s">
        <v>7</v>
      </c>
      <c r="K36" s="4" t="s">
        <v>7</v>
      </c>
      <c r="L36" s="165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165" t="s">
        <v>7</v>
      </c>
      <c r="S36" s="4" t="s">
        <v>7</v>
      </c>
      <c r="T36" s="4" t="s">
        <v>7</v>
      </c>
    </row>
    <row r="37" spans="1:20" ht="64.150000000000006" customHeight="1">
      <c r="A37" s="70"/>
      <c r="B37" s="206" t="s">
        <v>81</v>
      </c>
      <c r="C37" s="207"/>
      <c r="D37" s="72" t="s">
        <v>19</v>
      </c>
      <c r="E37" s="73">
        <v>321</v>
      </c>
      <c r="F37" s="4">
        <f t="shared" ref="F37:F38" si="25">G37+H37+I37+J37+K37+L37+M37+N37+O37+P37+Q37+R37+S37+T37</f>
        <v>0</v>
      </c>
      <c r="G37" s="4"/>
      <c r="H37" s="165"/>
      <c r="I37" s="4"/>
      <c r="J37" s="165"/>
      <c r="K37" s="4"/>
      <c r="L37" s="165"/>
      <c r="M37" s="4"/>
      <c r="N37" s="4"/>
      <c r="O37" s="4"/>
      <c r="P37" s="4"/>
      <c r="Q37" s="4"/>
      <c r="R37" s="165"/>
      <c r="S37" s="4"/>
      <c r="T37" s="4"/>
    </row>
    <row r="38" spans="1:20">
      <c r="A38" s="70"/>
      <c r="B38" s="206"/>
      <c r="C38" s="207"/>
      <c r="D38" s="72" t="s">
        <v>34</v>
      </c>
      <c r="E38" s="73"/>
      <c r="F38" s="4">
        <f t="shared" si="25"/>
        <v>0</v>
      </c>
      <c r="G38" s="4"/>
      <c r="H38" s="165"/>
      <c r="I38" s="4"/>
      <c r="J38" s="165"/>
      <c r="K38" s="4"/>
      <c r="L38" s="165"/>
      <c r="M38" s="4"/>
      <c r="N38" s="4"/>
      <c r="O38" s="4"/>
      <c r="P38" s="4"/>
      <c r="Q38" s="4"/>
      <c r="R38" s="165"/>
      <c r="S38" s="4"/>
      <c r="T38" s="4"/>
    </row>
    <row r="39" spans="1:20" s="108" customFormat="1" ht="32.450000000000003" customHeight="1">
      <c r="A39" s="217" t="s">
        <v>84</v>
      </c>
      <c r="B39" s="218"/>
      <c r="C39" s="219"/>
      <c r="D39" s="105" t="s">
        <v>40</v>
      </c>
      <c r="E39" s="105" t="s">
        <v>86</v>
      </c>
      <c r="F39" s="107">
        <f t="shared" ref="F39:J39" si="26">F41+F42+F43</f>
        <v>0</v>
      </c>
      <c r="G39" s="107">
        <f t="shared" si="26"/>
        <v>0</v>
      </c>
      <c r="H39" s="107">
        <f t="shared" si="26"/>
        <v>0</v>
      </c>
      <c r="I39" s="107">
        <f t="shared" si="26"/>
        <v>0</v>
      </c>
      <c r="J39" s="107">
        <f t="shared" si="26"/>
        <v>0</v>
      </c>
      <c r="K39" s="107">
        <f>K41+K42+K43</f>
        <v>0</v>
      </c>
      <c r="L39" s="107">
        <f t="shared" ref="L39:T39" si="27">L41+L42+L43</f>
        <v>0</v>
      </c>
      <c r="M39" s="107">
        <f t="shared" si="27"/>
        <v>0</v>
      </c>
      <c r="N39" s="107">
        <f t="shared" si="27"/>
        <v>0</v>
      </c>
      <c r="O39" s="107">
        <f t="shared" si="27"/>
        <v>0</v>
      </c>
      <c r="P39" s="107">
        <f t="shared" si="27"/>
        <v>0</v>
      </c>
      <c r="Q39" s="107">
        <f t="shared" si="27"/>
        <v>0</v>
      </c>
      <c r="R39" s="107">
        <f t="shared" si="27"/>
        <v>0</v>
      </c>
      <c r="S39" s="107">
        <f t="shared" si="27"/>
        <v>0</v>
      </c>
      <c r="T39" s="107">
        <f t="shared" si="27"/>
        <v>0</v>
      </c>
    </row>
    <row r="40" spans="1:20" ht="16.5" customHeight="1">
      <c r="A40" s="70"/>
      <c r="B40" s="199" t="s">
        <v>10</v>
      </c>
      <c r="C40" s="200"/>
      <c r="D40" s="72" t="s">
        <v>7</v>
      </c>
      <c r="E40" s="72" t="s">
        <v>7</v>
      </c>
      <c r="F40" s="4" t="s">
        <v>7</v>
      </c>
      <c r="G40" s="4" t="s">
        <v>7</v>
      </c>
      <c r="H40" s="165" t="s">
        <v>7</v>
      </c>
      <c r="I40" s="4" t="s">
        <v>7</v>
      </c>
      <c r="J40" s="165" t="s">
        <v>7</v>
      </c>
      <c r="K40" s="4" t="s">
        <v>7</v>
      </c>
      <c r="L40" s="165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165" t="s">
        <v>7</v>
      </c>
      <c r="S40" s="4" t="s">
        <v>7</v>
      </c>
      <c r="T40" s="4" t="s">
        <v>7</v>
      </c>
    </row>
    <row r="41" spans="1:20" ht="32.450000000000003" customHeight="1">
      <c r="A41" s="70"/>
      <c r="B41" s="206" t="s">
        <v>87</v>
      </c>
      <c r="C41" s="207"/>
      <c r="D41" s="72" t="s">
        <v>41</v>
      </c>
      <c r="E41" s="73">
        <v>851</v>
      </c>
      <c r="F41" s="4">
        <f t="shared" ref="F41:F43" si="28">G41+H41+I41+J41+K41+L41+M41+N41+O41+P41+Q41+R41+S41+T41</f>
        <v>0</v>
      </c>
      <c r="G41" s="4"/>
      <c r="H41" s="165"/>
      <c r="I41" s="4"/>
      <c r="J41" s="165"/>
      <c r="K41" s="4"/>
      <c r="L41" s="165"/>
      <c r="M41" s="4"/>
      <c r="N41" s="4"/>
      <c r="O41" s="4"/>
      <c r="P41" s="4"/>
      <c r="Q41" s="4"/>
      <c r="R41" s="165"/>
      <c r="S41" s="4"/>
      <c r="T41" s="4"/>
    </row>
    <row r="42" spans="1:20" ht="46.15" customHeight="1">
      <c r="A42" s="70"/>
      <c r="B42" s="206" t="s">
        <v>89</v>
      </c>
      <c r="C42" s="207"/>
      <c r="D42" s="72" t="s">
        <v>233</v>
      </c>
      <c r="E42" s="73">
        <v>852</v>
      </c>
      <c r="F42" s="4">
        <f t="shared" si="28"/>
        <v>0</v>
      </c>
      <c r="G42" s="4"/>
      <c r="H42" s="165"/>
      <c r="I42" s="4"/>
      <c r="J42" s="165"/>
      <c r="K42" s="4"/>
      <c r="L42" s="165"/>
      <c r="M42" s="4"/>
      <c r="N42" s="4"/>
      <c r="O42" s="4"/>
      <c r="P42" s="4"/>
      <c r="Q42" s="4"/>
      <c r="R42" s="165"/>
      <c r="S42" s="4"/>
      <c r="T42" s="4"/>
    </row>
    <row r="43" spans="1:20" ht="33" customHeight="1">
      <c r="A43" s="70"/>
      <c r="B43" s="206" t="s">
        <v>91</v>
      </c>
      <c r="C43" s="207"/>
      <c r="D43" s="72" t="s">
        <v>234</v>
      </c>
      <c r="E43" s="73">
        <v>853</v>
      </c>
      <c r="F43" s="4">
        <f t="shared" si="28"/>
        <v>0</v>
      </c>
      <c r="G43" s="4"/>
      <c r="H43" s="165"/>
      <c r="I43" s="4"/>
      <c r="J43" s="165"/>
      <c r="K43" s="4"/>
      <c r="L43" s="165"/>
      <c r="M43" s="4"/>
      <c r="N43" s="4"/>
      <c r="O43" s="4"/>
      <c r="P43" s="4"/>
      <c r="Q43" s="4"/>
      <c r="R43" s="165"/>
      <c r="S43" s="4"/>
      <c r="T43" s="4"/>
    </row>
    <row r="44" spans="1:20" s="108" customFormat="1" ht="34.9" customHeight="1">
      <c r="A44" s="217" t="s">
        <v>93</v>
      </c>
      <c r="B44" s="218"/>
      <c r="C44" s="219"/>
      <c r="D44" s="105" t="s">
        <v>43</v>
      </c>
      <c r="E44" s="105" t="s">
        <v>7</v>
      </c>
      <c r="F44" s="107">
        <f t="shared" ref="F44:J44" si="29">F46</f>
        <v>0</v>
      </c>
      <c r="G44" s="107">
        <f t="shared" si="29"/>
        <v>0</v>
      </c>
      <c r="H44" s="107">
        <f t="shared" si="29"/>
        <v>0</v>
      </c>
      <c r="I44" s="107">
        <f t="shared" si="29"/>
        <v>0</v>
      </c>
      <c r="J44" s="107">
        <f t="shared" si="29"/>
        <v>0</v>
      </c>
      <c r="K44" s="107">
        <f>K46</f>
        <v>0</v>
      </c>
      <c r="L44" s="107">
        <f t="shared" ref="L44:T44" si="30">L46</f>
        <v>0</v>
      </c>
      <c r="M44" s="107">
        <f t="shared" si="30"/>
        <v>0</v>
      </c>
      <c r="N44" s="107">
        <f t="shared" si="30"/>
        <v>0</v>
      </c>
      <c r="O44" s="107">
        <f t="shared" si="30"/>
        <v>0</v>
      </c>
      <c r="P44" s="107">
        <f t="shared" si="30"/>
        <v>0</v>
      </c>
      <c r="Q44" s="107">
        <f t="shared" si="30"/>
        <v>0</v>
      </c>
      <c r="R44" s="107">
        <f t="shared" si="30"/>
        <v>0</v>
      </c>
      <c r="S44" s="107">
        <f t="shared" si="30"/>
        <v>0</v>
      </c>
      <c r="T44" s="107">
        <f t="shared" si="30"/>
        <v>0</v>
      </c>
    </row>
    <row r="45" spans="1:20" ht="16.5" customHeight="1">
      <c r="A45" s="70"/>
      <c r="B45" s="199" t="s">
        <v>10</v>
      </c>
      <c r="C45" s="200"/>
      <c r="D45" s="72" t="s">
        <v>7</v>
      </c>
      <c r="E45" s="72" t="s">
        <v>7</v>
      </c>
      <c r="F45" s="4" t="s">
        <v>7</v>
      </c>
      <c r="G45" s="4" t="s">
        <v>7</v>
      </c>
      <c r="H45" s="165" t="s">
        <v>7</v>
      </c>
      <c r="I45" s="4" t="s">
        <v>7</v>
      </c>
      <c r="J45" s="165" t="s">
        <v>7</v>
      </c>
      <c r="K45" s="4" t="s">
        <v>7</v>
      </c>
      <c r="L45" s="165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165" t="s">
        <v>7</v>
      </c>
      <c r="S45" s="4" t="s">
        <v>7</v>
      </c>
      <c r="T45" s="4" t="s">
        <v>7</v>
      </c>
    </row>
    <row r="46" spans="1:20" ht="74.45" customHeight="1">
      <c r="A46" s="70"/>
      <c r="B46" s="206" t="s">
        <v>235</v>
      </c>
      <c r="C46" s="207"/>
      <c r="D46" s="72" t="s">
        <v>44</v>
      </c>
      <c r="E46" s="73">
        <v>831</v>
      </c>
      <c r="F46" s="4">
        <f t="shared" ref="F46" si="31">G46+H46+I46+J46+K46+L46+M46+N46+O46+P46+Q46+R46+S46+T46</f>
        <v>0</v>
      </c>
      <c r="G46" s="4"/>
      <c r="H46" s="165"/>
      <c r="I46" s="4"/>
      <c r="J46" s="165"/>
      <c r="K46" s="4"/>
      <c r="L46" s="165"/>
      <c r="M46" s="4"/>
      <c r="N46" s="4"/>
      <c r="O46" s="4"/>
      <c r="P46" s="4"/>
      <c r="Q46" s="4"/>
      <c r="R46" s="165"/>
      <c r="S46" s="4"/>
      <c r="T46" s="4"/>
    </row>
    <row r="47" spans="1:20" s="108" customFormat="1" ht="31.9" customHeight="1">
      <c r="A47" s="217" t="s">
        <v>236</v>
      </c>
      <c r="B47" s="218"/>
      <c r="C47" s="219"/>
      <c r="D47" s="105" t="s">
        <v>46</v>
      </c>
      <c r="E47" s="105" t="s">
        <v>7</v>
      </c>
      <c r="F47" s="107">
        <f t="shared" ref="F47:I47" si="32">F58+F70</f>
        <v>0</v>
      </c>
      <c r="G47" s="107">
        <f t="shared" si="32"/>
        <v>0</v>
      </c>
      <c r="H47" s="107">
        <f t="shared" si="32"/>
        <v>0</v>
      </c>
      <c r="I47" s="107">
        <f t="shared" si="32"/>
        <v>0</v>
      </c>
      <c r="J47" s="107">
        <f>J58+J70</f>
        <v>0</v>
      </c>
      <c r="K47" s="107">
        <f>K58+K70</f>
        <v>0</v>
      </c>
      <c r="L47" s="107">
        <f>L58+L70</f>
        <v>0</v>
      </c>
      <c r="M47" s="107">
        <f>M49+M58+M70</f>
        <v>0</v>
      </c>
      <c r="N47" s="107">
        <f t="shared" ref="N47:O47" si="33">N49+N58+N70</f>
        <v>0</v>
      </c>
      <c r="O47" s="107">
        <f t="shared" si="33"/>
        <v>0</v>
      </c>
      <c r="P47" s="107">
        <f>P58+P70+P71</f>
        <v>0</v>
      </c>
      <c r="Q47" s="107">
        <f>Q58+Q70+Q71</f>
        <v>0</v>
      </c>
      <c r="R47" s="107">
        <f>R49+R58+R70+R71</f>
        <v>0</v>
      </c>
      <c r="S47" s="107">
        <f t="shared" ref="S47:T47" si="34">S49+S58+S70+S71</f>
        <v>0</v>
      </c>
      <c r="T47" s="107">
        <f t="shared" si="34"/>
        <v>0</v>
      </c>
    </row>
    <row r="48" spans="1:20" ht="16.5" customHeight="1">
      <c r="A48" s="70"/>
      <c r="B48" s="199" t="s">
        <v>10</v>
      </c>
      <c r="C48" s="200"/>
      <c r="D48" s="72" t="s">
        <v>7</v>
      </c>
      <c r="E48" s="72" t="s">
        <v>7</v>
      </c>
      <c r="F48" s="4" t="s">
        <v>7</v>
      </c>
      <c r="G48" s="4" t="s">
        <v>7</v>
      </c>
      <c r="H48" s="165" t="s">
        <v>7</v>
      </c>
      <c r="I48" s="4" t="s">
        <v>7</v>
      </c>
      <c r="J48" s="165" t="s">
        <v>7</v>
      </c>
      <c r="K48" s="4" t="s">
        <v>7</v>
      </c>
      <c r="L48" s="165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165" t="s">
        <v>7</v>
      </c>
      <c r="S48" s="4" t="s">
        <v>7</v>
      </c>
      <c r="T48" s="4" t="s">
        <v>7</v>
      </c>
    </row>
    <row r="49" spans="1:20" s="174" customFormat="1" ht="44.45" customHeight="1">
      <c r="A49" s="171"/>
      <c r="B49" s="189" t="s">
        <v>99</v>
      </c>
      <c r="C49" s="190"/>
      <c r="D49" s="156" t="s">
        <v>48</v>
      </c>
      <c r="E49" s="157">
        <v>243</v>
      </c>
      <c r="F49" s="158">
        <f>F51+F52+F53+F54+F55+F56+F57</f>
        <v>0</v>
      </c>
      <c r="G49" s="158" t="s">
        <v>7</v>
      </c>
      <c r="H49" s="158" t="s">
        <v>7</v>
      </c>
      <c r="I49" s="158" t="s">
        <v>7</v>
      </c>
      <c r="J49" s="158" t="s">
        <v>7</v>
      </c>
      <c r="K49" s="158" t="s">
        <v>7</v>
      </c>
      <c r="L49" s="158" t="s">
        <v>7</v>
      </c>
      <c r="M49" s="158">
        <f>M51+M52+M53+M54+M55+M56+M57</f>
        <v>0</v>
      </c>
      <c r="N49" s="158">
        <f t="shared" ref="N49:O49" si="35">N51+N52+N53+N54+N55+N56+N57</f>
        <v>0</v>
      </c>
      <c r="O49" s="158">
        <f t="shared" si="35"/>
        <v>0</v>
      </c>
      <c r="P49" s="158" t="s">
        <v>7</v>
      </c>
      <c r="Q49" s="158" t="s">
        <v>7</v>
      </c>
      <c r="R49" s="158">
        <f t="shared" ref="R49:T49" si="36">R51+R52+R53+R54+R55+R56+R57</f>
        <v>0</v>
      </c>
      <c r="S49" s="158">
        <f t="shared" si="36"/>
        <v>0</v>
      </c>
      <c r="T49" s="158">
        <f t="shared" si="36"/>
        <v>0</v>
      </c>
    </row>
    <row r="50" spans="1:20" ht="16.899999999999999" customHeight="1">
      <c r="A50" s="70"/>
      <c r="C50" s="64" t="s">
        <v>20</v>
      </c>
      <c r="D50" s="72" t="s">
        <v>7</v>
      </c>
      <c r="E50" s="72" t="s">
        <v>7</v>
      </c>
      <c r="F50" s="4" t="s">
        <v>7</v>
      </c>
      <c r="G50" s="4" t="s">
        <v>7</v>
      </c>
      <c r="H50" s="165" t="s">
        <v>7</v>
      </c>
      <c r="I50" s="4" t="s">
        <v>7</v>
      </c>
      <c r="J50" s="165" t="s">
        <v>7</v>
      </c>
      <c r="K50" s="4" t="s">
        <v>7</v>
      </c>
      <c r="L50" s="165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165" t="s">
        <v>7</v>
      </c>
      <c r="S50" s="4" t="s">
        <v>7</v>
      </c>
      <c r="T50" s="4" t="s">
        <v>7</v>
      </c>
    </row>
    <row r="51" spans="1:20" ht="16.899999999999999" customHeight="1">
      <c r="A51" s="70"/>
      <c r="B51" s="64"/>
      <c r="C51" s="65" t="s">
        <v>101</v>
      </c>
      <c r="D51" s="72" t="s">
        <v>237</v>
      </c>
      <c r="E51" s="73">
        <v>243</v>
      </c>
      <c r="F51" s="4">
        <f>M51+N51+O51+R51+S51+T51</f>
        <v>0</v>
      </c>
      <c r="G51" s="4" t="s">
        <v>7</v>
      </c>
      <c r="H51" s="165" t="s">
        <v>7</v>
      </c>
      <c r="I51" s="4" t="s">
        <v>7</v>
      </c>
      <c r="J51" s="165" t="s">
        <v>7</v>
      </c>
      <c r="K51" s="4" t="s">
        <v>7</v>
      </c>
      <c r="L51" s="165" t="s">
        <v>7</v>
      </c>
      <c r="M51" s="4"/>
      <c r="N51" s="4"/>
      <c r="O51" s="4"/>
      <c r="P51" s="4" t="s">
        <v>7</v>
      </c>
      <c r="Q51" s="4" t="s">
        <v>7</v>
      </c>
      <c r="R51" s="165"/>
      <c r="S51" s="4"/>
      <c r="T51" s="4"/>
    </row>
    <row r="52" spans="1:20" ht="35.450000000000003" customHeight="1">
      <c r="A52" s="70"/>
      <c r="B52" s="64"/>
      <c r="C52" s="65" t="s">
        <v>103</v>
      </c>
      <c r="D52" s="72" t="s">
        <v>238</v>
      </c>
      <c r="E52" s="73">
        <v>243</v>
      </c>
      <c r="F52" s="4">
        <f t="shared" ref="F52:F57" si="37">M52+N52+O52+R52+S52+T52</f>
        <v>0</v>
      </c>
      <c r="G52" s="4" t="s">
        <v>7</v>
      </c>
      <c r="H52" s="165" t="s">
        <v>7</v>
      </c>
      <c r="I52" s="4" t="s">
        <v>7</v>
      </c>
      <c r="J52" s="165" t="s">
        <v>7</v>
      </c>
      <c r="K52" s="4" t="s">
        <v>7</v>
      </c>
      <c r="L52" s="165" t="s">
        <v>7</v>
      </c>
      <c r="M52" s="4"/>
      <c r="N52" s="4"/>
      <c r="O52" s="4"/>
      <c r="P52" s="4" t="s">
        <v>7</v>
      </c>
      <c r="Q52" s="4" t="s">
        <v>7</v>
      </c>
      <c r="R52" s="165"/>
      <c r="S52" s="4"/>
      <c r="T52" s="4"/>
    </row>
    <row r="53" spans="1:20" ht="34.9" customHeight="1">
      <c r="A53" s="70"/>
      <c r="B53" s="64"/>
      <c r="C53" s="65" t="s">
        <v>105</v>
      </c>
      <c r="D53" s="72" t="s">
        <v>239</v>
      </c>
      <c r="E53" s="73">
        <v>243</v>
      </c>
      <c r="F53" s="4">
        <f t="shared" si="37"/>
        <v>0</v>
      </c>
      <c r="G53" s="4" t="s">
        <v>7</v>
      </c>
      <c r="H53" s="165" t="s">
        <v>7</v>
      </c>
      <c r="I53" s="4" t="s">
        <v>7</v>
      </c>
      <c r="J53" s="165" t="s">
        <v>7</v>
      </c>
      <c r="K53" s="4" t="s">
        <v>7</v>
      </c>
      <c r="L53" s="165" t="s">
        <v>7</v>
      </c>
      <c r="M53" s="4"/>
      <c r="N53" s="4"/>
      <c r="O53" s="4"/>
      <c r="P53" s="4" t="s">
        <v>7</v>
      </c>
      <c r="Q53" s="4" t="s">
        <v>7</v>
      </c>
      <c r="R53" s="165"/>
      <c r="S53" s="4"/>
      <c r="T53" s="4"/>
    </row>
    <row r="54" spans="1:20" ht="19.899999999999999" customHeight="1">
      <c r="A54" s="70"/>
      <c r="B54" s="64"/>
      <c r="C54" s="65" t="s">
        <v>107</v>
      </c>
      <c r="D54" s="72" t="s">
        <v>240</v>
      </c>
      <c r="E54" s="73">
        <v>243</v>
      </c>
      <c r="F54" s="4">
        <f t="shared" si="37"/>
        <v>0</v>
      </c>
      <c r="G54" s="4" t="s">
        <v>7</v>
      </c>
      <c r="H54" s="165" t="s">
        <v>7</v>
      </c>
      <c r="I54" s="4" t="s">
        <v>7</v>
      </c>
      <c r="J54" s="165" t="s">
        <v>7</v>
      </c>
      <c r="K54" s="4" t="s">
        <v>7</v>
      </c>
      <c r="L54" s="165" t="s">
        <v>7</v>
      </c>
      <c r="M54" s="4"/>
      <c r="N54" s="4"/>
      <c r="O54" s="4"/>
      <c r="P54" s="4" t="s">
        <v>7</v>
      </c>
      <c r="Q54" s="4" t="s">
        <v>7</v>
      </c>
      <c r="R54" s="165"/>
      <c r="S54" s="4"/>
      <c r="T54" s="4"/>
    </row>
    <row r="55" spans="1:20" ht="30" customHeight="1">
      <c r="A55" s="70"/>
      <c r="B55" s="64"/>
      <c r="C55" s="1" t="s">
        <v>109</v>
      </c>
      <c r="D55" s="72" t="s">
        <v>241</v>
      </c>
      <c r="E55" s="73">
        <v>243</v>
      </c>
      <c r="F55" s="4">
        <f t="shared" si="37"/>
        <v>0</v>
      </c>
      <c r="G55" s="4" t="s">
        <v>7</v>
      </c>
      <c r="H55" s="165" t="s">
        <v>7</v>
      </c>
      <c r="I55" s="4" t="s">
        <v>7</v>
      </c>
      <c r="J55" s="165" t="s">
        <v>7</v>
      </c>
      <c r="K55" s="4" t="s">
        <v>7</v>
      </c>
      <c r="L55" s="165" t="s">
        <v>7</v>
      </c>
      <c r="M55" s="4"/>
      <c r="N55" s="4"/>
      <c r="O55" s="4"/>
      <c r="P55" s="4" t="s">
        <v>7</v>
      </c>
      <c r="Q55" s="4" t="s">
        <v>7</v>
      </c>
      <c r="R55" s="165"/>
      <c r="S55" s="4"/>
      <c r="T55" s="4"/>
    </row>
    <row r="56" spans="1:20" ht="32.450000000000003" customHeight="1">
      <c r="A56" s="70"/>
      <c r="B56" s="64"/>
      <c r="C56" s="65" t="s">
        <v>111</v>
      </c>
      <c r="D56" s="72" t="s">
        <v>242</v>
      </c>
      <c r="E56" s="73">
        <v>243</v>
      </c>
      <c r="F56" s="4">
        <f t="shared" si="37"/>
        <v>0</v>
      </c>
      <c r="G56" s="4" t="s">
        <v>7</v>
      </c>
      <c r="H56" s="165" t="s">
        <v>7</v>
      </c>
      <c r="I56" s="4" t="s">
        <v>7</v>
      </c>
      <c r="J56" s="165" t="s">
        <v>7</v>
      </c>
      <c r="K56" s="4" t="s">
        <v>7</v>
      </c>
      <c r="L56" s="165" t="s">
        <v>7</v>
      </c>
      <c r="M56" s="4"/>
      <c r="N56" s="4"/>
      <c r="O56" s="4"/>
      <c r="P56" s="4" t="s">
        <v>7</v>
      </c>
      <c r="Q56" s="4" t="s">
        <v>7</v>
      </c>
      <c r="R56" s="165"/>
      <c r="S56" s="4"/>
      <c r="T56" s="4"/>
    </row>
    <row r="57" spans="1:20" ht="31.15" customHeight="1">
      <c r="A57" s="70"/>
      <c r="B57" s="64"/>
      <c r="C57" s="65" t="s">
        <v>113</v>
      </c>
      <c r="D57" s="72" t="s">
        <v>243</v>
      </c>
      <c r="E57" s="73">
        <v>243</v>
      </c>
      <c r="F57" s="4">
        <f t="shared" si="37"/>
        <v>0</v>
      </c>
      <c r="G57" s="4" t="s">
        <v>7</v>
      </c>
      <c r="H57" s="165" t="s">
        <v>7</v>
      </c>
      <c r="I57" s="4" t="s">
        <v>7</v>
      </c>
      <c r="J57" s="165" t="s">
        <v>7</v>
      </c>
      <c r="K57" s="4" t="s">
        <v>7</v>
      </c>
      <c r="L57" s="165" t="s">
        <v>7</v>
      </c>
      <c r="M57" s="4"/>
      <c r="N57" s="4"/>
      <c r="O57" s="4"/>
      <c r="P57" s="4" t="s">
        <v>7</v>
      </c>
      <c r="Q57" s="4" t="s">
        <v>7</v>
      </c>
      <c r="R57" s="165"/>
      <c r="S57" s="4"/>
      <c r="T57" s="4"/>
    </row>
    <row r="58" spans="1:20" s="174" customFormat="1" ht="35.450000000000003" customHeight="1">
      <c r="A58" s="171"/>
      <c r="B58" s="189" t="s">
        <v>115</v>
      </c>
      <c r="C58" s="190"/>
      <c r="D58" s="156" t="s">
        <v>52</v>
      </c>
      <c r="E58" s="157">
        <v>244</v>
      </c>
      <c r="F58" s="158">
        <f t="shared" ref="F58:J58" si="38">F60+F61+F62+F63+F64+F65+F66+F67+F68+F69</f>
        <v>0</v>
      </c>
      <c r="G58" s="158">
        <f t="shared" si="38"/>
        <v>0</v>
      </c>
      <c r="H58" s="158">
        <f t="shared" si="38"/>
        <v>0</v>
      </c>
      <c r="I58" s="158">
        <f t="shared" si="38"/>
        <v>0</v>
      </c>
      <c r="J58" s="158">
        <f t="shared" si="38"/>
        <v>0</v>
      </c>
      <c r="K58" s="158">
        <f>K60+K61+K62+K63+K64+K65+K66+K67+K68+K69</f>
        <v>0</v>
      </c>
      <c r="L58" s="158">
        <f t="shared" ref="L58:T58" si="39">L60+L61+L62+L63+L64+L65+L66+L67+L68+L69</f>
        <v>0</v>
      </c>
      <c r="M58" s="158">
        <f t="shared" si="39"/>
        <v>0</v>
      </c>
      <c r="N58" s="158">
        <f t="shared" si="39"/>
        <v>0</v>
      </c>
      <c r="O58" s="158">
        <f t="shared" si="39"/>
        <v>0</v>
      </c>
      <c r="P58" s="158">
        <f t="shared" si="39"/>
        <v>0</v>
      </c>
      <c r="Q58" s="158">
        <f t="shared" si="39"/>
        <v>0</v>
      </c>
      <c r="R58" s="158">
        <f t="shared" si="39"/>
        <v>0</v>
      </c>
      <c r="S58" s="158">
        <f t="shared" si="39"/>
        <v>0</v>
      </c>
      <c r="T58" s="158">
        <f t="shared" si="39"/>
        <v>0</v>
      </c>
    </row>
    <row r="59" spans="1:20" ht="16.899999999999999" customHeight="1">
      <c r="A59" s="70"/>
      <c r="C59" s="64" t="s">
        <v>20</v>
      </c>
      <c r="D59" s="72" t="s">
        <v>7</v>
      </c>
      <c r="E59" s="72" t="s">
        <v>7</v>
      </c>
      <c r="F59" s="4" t="s">
        <v>7</v>
      </c>
      <c r="G59" s="4" t="s">
        <v>7</v>
      </c>
      <c r="H59" s="165" t="s">
        <v>7</v>
      </c>
      <c r="I59" s="4" t="s">
        <v>7</v>
      </c>
      <c r="J59" s="165" t="s">
        <v>7</v>
      </c>
      <c r="K59" s="4" t="s">
        <v>7</v>
      </c>
      <c r="L59" s="165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165" t="s">
        <v>7</v>
      </c>
      <c r="S59" s="4" t="s">
        <v>7</v>
      </c>
      <c r="T59" s="4" t="s">
        <v>7</v>
      </c>
    </row>
    <row r="60" spans="1:20" ht="16.899999999999999" customHeight="1">
      <c r="A60" s="70"/>
      <c r="B60" s="64"/>
      <c r="C60" s="65" t="s">
        <v>117</v>
      </c>
      <c r="D60" s="72" t="s">
        <v>244</v>
      </c>
      <c r="E60" s="73">
        <v>244</v>
      </c>
      <c r="F60" s="4">
        <f t="shared" ref="F60:F69" si="40">G60+H60+I60+J60+K60+L60+M60+N60+O60+P60+Q60+R60+S60+T60</f>
        <v>0</v>
      </c>
      <c r="G60" s="4"/>
      <c r="H60" s="165"/>
      <c r="I60" s="4"/>
      <c r="J60" s="165"/>
      <c r="K60" s="4"/>
      <c r="L60" s="165"/>
      <c r="M60" s="4"/>
      <c r="N60" s="4"/>
      <c r="O60" s="4"/>
      <c r="P60" s="4"/>
      <c r="Q60" s="4"/>
      <c r="R60" s="165"/>
      <c r="S60" s="4"/>
      <c r="T60" s="4"/>
    </row>
    <row r="61" spans="1:20" ht="16.899999999999999" customHeight="1">
      <c r="A61" s="70"/>
      <c r="B61" s="64"/>
      <c r="C61" s="65" t="s">
        <v>101</v>
      </c>
      <c r="D61" s="72" t="s">
        <v>245</v>
      </c>
      <c r="E61" s="73">
        <v>244</v>
      </c>
      <c r="F61" s="4">
        <f t="shared" si="40"/>
        <v>0</v>
      </c>
      <c r="G61" s="4"/>
      <c r="H61" s="165"/>
      <c r="I61" s="4"/>
      <c r="J61" s="165"/>
      <c r="K61" s="4"/>
      <c r="L61" s="165"/>
      <c r="M61" s="4"/>
      <c r="N61" s="4"/>
      <c r="O61" s="4"/>
      <c r="P61" s="4"/>
      <c r="Q61" s="4"/>
      <c r="R61" s="165"/>
      <c r="S61" s="4"/>
      <c r="T61" s="4"/>
    </row>
    <row r="62" spans="1:20" ht="18.600000000000001" customHeight="1">
      <c r="A62" s="70"/>
      <c r="B62" s="64"/>
      <c r="C62" s="65" t="s">
        <v>120</v>
      </c>
      <c r="D62" s="72" t="s">
        <v>246</v>
      </c>
      <c r="E62" s="73">
        <v>244</v>
      </c>
      <c r="F62" s="4">
        <f t="shared" si="40"/>
        <v>0</v>
      </c>
      <c r="G62" s="4"/>
      <c r="H62" s="165"/>
      <c r="I62" s="4"/>
      <c r="J62" s="165"/>
      <c r="K62" s="4"/>
      <c r="L62" s="165"/>
      <c r="M62" s="4"/>
      <c r="N62" s="4"/>
      <c r="O62" s="4"/>
      <c r="P62" s="4"/>
      <c r="Q62" s="4"/>
      <c r="R62" s="165"/>
      <c r="S62" s="4"/>
      <c r="T62" s="4"/>
    </row>
    <row r="63" spans="1:20" ht="36.6" customHeight="1">
      <c r="A63" s="70"/>
      <c r="B63" s="64"/>
      <c r="C63" s="65" t="s">
        <v>103</v>
      </c>
      <c r="D63" s="72" t="s">
        <v>247</v>
      </c>
      <c r="E63" s="73">
        <v>244</v>
      </c>
      <c r="F63" s="4">
        <f t="shared" si="40"/>
        <v>0</v>
      </c>
      <c r="G63" s="4"/>
      <c r="H63" s="165"/>
      <c r="I63" s="4"/>
      <c r="J63" s="165"/>
      <c r="K63" s="4"/>
      <c r="L63" s="165"/>
      <c r="M63" s="4"/>
      <c r="N63" s="4"/>
      <c r="O63" s="4"/>
      <c r="P63" s="4"/>
      <c r="Q63" s="4"/>
      <c r="R63" s="165"/>
      <c r="S63" s="4"/>
      <c r="T63" s="4"/>
    </row>
    <row r="64" spans="1:20" ht="36.6" customHeight="1">
      <c r="A64" s="70"/>
      <c r="B64" s="64"/>
      <c r="C64" s="65" t="s">
        <v>105</v>
      </c>
      <c r="D64" s="72" t="s">
        <v>248</v>
      </c>
      <c r="E64" s="73">
        <v>244</v>
      </c>
      <c r="F64" s="4">
        <f t="shared" si="40"/>
        <v>0</v>
      </c>
      <c r="G64" s="4"/>
      <c r="H64" s="165"/>
      <c r="I64" s="4"/>
      <c r="J64" s="165"/>
      <c r="K64" s="4"/>
      <c r="L64" s="165"/>
      <c r="M64" s="4"/>
      <c r="N64" s="4"/>
      <c r="O64" s="4"/>
      <c r="P64" s="4"/>
      <c r="Q64" s="4"/>
      <c r="R64" s="165"/>
      <c r="S64" s="4"/>
      <c r="T64" s="4"/>
    </row>
    <row r="65" spans="1:20" ht="18.600000000000001" customHeight="1">
      <c r="A65" s="70"/>
      <c r="B65" s="64"/>
      <c r="C65" s="65" t="s">
        <v>107</v>
      </c>
      <c r="D65" s="72" t="s">
        <v>249</v>
      </c>
      <c r="E65" s="73">
        <v>244</v>
      </c>
      <c r="F65" s="4">
        <f t="shared" si="40"/>
        <v>0</v>
      </c>
      <c r="G65" s="4"/>
      <c r="H65" s="165"/>
      <c r="I65" s="4"/>
      <c r="J65" s="165"/>
      <c r="K65" s="4"/>
      <c r="L65" s="165"/>
      <c r="M65" s="4"/>
      <c r="N65" s="4"/>
      <c r="O65" s="4"/>
      <c r="P65" s="4"/>
      <c r="Q65" s="4"/>
      <c r="R65" s="165"/>
      <c r="S65" s="4"/>
      <c r="T65" s="4"/>
    </row>
    <row r="66" spans="1:20" ht="18.600000000000001" customHeight="1">
      <c r="A66" s="70"/>
      <c r="B66" s="64"/>
      <c r="C66" s="65" t="s">
        <v>125</v>
      </c>
      <c r="D66" s="72" t="s">
        <v>250</v>
      </c>
      <c r="E66" s="73">
        <v>244</v>
      </c>
      <c r="F66" s="4">
        <f t="shared" si="40"/>
        <v>0</v>
      </c>
      <c r="G66" s="4"/>
      <c r="H66" s="165"/>
      <c r="I66" s="4"/>
      <c r="J66" s="165"/>
      <c r="K66" s="4"/>
      <c r="L66" s="165"/>
      <c r="M66" s="4"/>
      <c r="N66" s="4"/>
      <c r="O66" s="4"/>
      <c r="P66" s="4"/>
      <c r="Q66" s="4"/>
      <c r="R66" s="165"/>
      <c r="S66" s="4"/>
      <c r="T66" s="4"/>
    </row>
    <row r="67" spans="1:20" ht="34.9" customHeight="1">
      <c r="A67" s="70"/>
      <c r="B67" s="64"/>
      <c r="C67" s="65" t="s">
        <v>109</v>
      </c>
      <c r="D67" s="72" t="s">
        <v>251</v>
      </c>
      <c r="E67" s="73">
        <v>244</v>
      </c>
      <c r="F67" s="4">
        <f t="shared" si="40"/>
        <v>0</v>
      </c>
      <c r="G67" s="4"/>
      <c r="H67" s="165"/>
      <c r="I67" s="4"/>
      <c r="J67" s="165"/>
      <c r="K67" s="4"/>
      <c r="L67" s="165"/>
      <c r="M67" s="4"/>
      <c r="N67" s="4"/>
      <c r="O67" s="4"/>
      <c r="P67" s="4"/>
      <c r="Q67" s="4"/>
      <c r="R67" s="165"/>
      <c r="S67" s="4"/>
      <c r="T67" s="4"/>
    </row>
    <row r="68" spans="1:20" ht="34.9" customHeight="1">
      <c r="A68" s="70"/>
      <c r="B68" s="64"/>
      <c r="C68" s="65" t="s">
        <v>111</v>
      </c>
      <c r="D68" s="72" t="s">
        <v>252</v>
      </c>
      <c r="E68" s="73">
        <v>244</v>
      </c>
      <c r="F68" s="4">
        <f t="shared" si="40"/>
        <v>0</v>
      </c>
      <c r="G68" s="4"/>
      <c r="H68" s="165"/>
      <c r="I68" s="4"/>
      <c r="J68" s="165"/>
      <c r="K68" s="4"/>
      <c r="L68" s="165"/>
      <c r="M68" s="4"/>
      <c r="N68" s="4"/>
      <c r="O68" s="4"/>
      <c r="P68" s="4"/>
      <c r="Q68" s="4"/>
      <c r="R68" s="165"/>
      <c r="S68" s="4"/>
      <c r="T68" s="4"/>
    </row>
    <row r="69" spans="1:20" ht="34.9" customHeight="1">
      <c r="A69" s="70"/>
      <c r="B69" s="64"/>
      <c r="C69" s="65" t="s">
        <v>113</v>
      </c>
      <c r="D69" s="72" t="s">
        <v>253</v>
      </c>
      <c r="E69" s="73">
        <v>244</v>
      </c>
      <c r="F69" s="4">
        <f t="shared" si="40"/>
        <v>0</v>
      </c>
      <c r="G69" s="4"/>
      <c r="H69" s="165"/>
      <c r="I69" s="4"/>
      <c r="J69" s="165"/>
      <c r="K69" s="4"/>
      <c r="L69" s="165"/>
      <c r="M69" s="4"/>
      <c r="N69" s="4"/>
      <c r="O69" s="4"/>
      <c r="P69" s="4"/>
      <c r="Q69" s="4"/>
      <c r="R69" s="165"/>
      <c r="S69" s="4"/>
      <c r="T69" s="4"/>
    </row>
    <row r="70" spans="1:20" s="174" customFormat="1" ht="19.5" customHeight="1">
      <c r="A70" s="171"/>
      <c r="B70" s="189" t="s">
        <v>331</v>
      </c>
      <c r="C70" s="190"/>
      <c r="D70" s="156" t="s">
        <v>335</v>
      </c>
      <c r="E70" s="157">
        <v>247</v>
      </c>
      <c r="F70" s="158">
        <f>G70+H70+I70+J70+K70+L70+M70+N70+O70+P70+Q70+R70+S70+T70</f>
        <v>0</v>
      </c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</row>
    <row r="71" spans="1:20" s="174" customFormat="1" ht="52.15" customHeight="1">
      <c r="A71" s="171"/>
      <c r="B71" s="189" t="s">
        <v>130</v>
      </c>
      <c r="C71" s="190"/>
      <c r="D71" s="156" t="s">
        <v>254</v>
      </c>
      <c r="E71" s="157">
        <v>400</v>
      </c>
      <c r="F71" s="158">
        <f>F73+F74</f>
        <v>0</v>
      </c>
      <c r="G71" s="158" t="s">
        <v>7</v>
      </c>
      <c r="H71" s="158" t="s">
        <v>7</v>
      </c>
      <c r="I71" s="158" t="s">
        <v>7</v>
      </c>
      <c r="J71" s="158" t="s">
        <v>7</v>
      </c>
      <c r="K71" s="158" t="s">
        <v>7</v>
      </c>
      <c r="L71" s="158" t="s">
        <v>7</v>
      </c>
      <c r="M71" s="158" t="s">
        <v>7</v>
      </c>
      <c r="N71" s="158" t="s">
        <v>7</v>
      </c>
      <c r="O71" s="158" t="s">
        <v>7</v>
      </c>
      <c r="P71" s="158">
        <f>P73+P74</f>
        <v>0</v>
      </c>
      <c r="Q71" s="158">
        <f t="shared" ref="Q71:T71" si="41">Q73+Q74</f>
        <v>0</v>
      </c>
      <c r="R71" s="158">
        <f t="shared" si="41"/>
        <v>0</v>
      </c>
      <c r="S71" s="158">
        <f t="shared" si="41"/>
        <v>0</v>
      </c>
      <c r="T71" s="158">
        <f t="shared" si="41"/>
        <v>0</v>
      </c>
    </row>
    <row r="72" spans="1:20" ht="16.899999999999999" customHeight="1">
      <c r="A72" s="70"/>
      <c r="B72" s="64"/>
      <c r="C72" s="65" t="s">
        <v>20</v>
      </c>
      <c r="D72" s="72" t="s">
        <v>7</v>
      </c>
      <c r="E72" s="72" t="s">
        <v>7</v>
      </c>
      <c r="F72" s="4" t="s">
        <v>7</v>
      </c>
      <c r="G72" s="4" t="s">
        <v>7</v>
      </c>
      <c r="H72" s="165" t="s">
        <v>7</v>
      </c>
      <c r="I72" s="4" t="s">
        <v>7</v>
      </c>
      <c r="J72" s="165" t="s">
        <v>7</v>
      </c>
      <c r="K72" s="4" t="s">
        <v>7</v>
      </c>
      <c r="L72" s="165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165" t="s">
        <v>7</v>
      </c>
      <c r="S72" s="4" t="s">
        <v>7</v>
      </c>
      <c r="T72" s="4" t="s">
        <v>7</v>
      </c>
    </row>
    <row r="73" spans="1:20" ht="59.45" customHeight="1">
      <c r="A73" s="70"/>
      <c r="B73" s="64"/>
      <c r="C73" s="65" t="s">
        <v>132</v>
      </c>
      <c r="D73" s="72" t="s">
        <v>255</v>
      </c>
      <c r="E73" s="73">
        <v>406</v>
      </c>
      <c r="F73" s="4">
        <f>P73+Q73+R73+S73+T73</f>
        <v>0</v>
      </c>
      <c r="G73" s="4" t="s">
        <v>7</v>
      </c>
      <c r="H73" s="165" t="s">
        <v>7</v>
      </c>
      <c r="I73" s="4" t="s">
        <v>7</v>
      </c>
      <c r="J73" s="165" t="s">
        <v>7</v>
      </c>
      <c r="K73" s="4" t="s">
        <v>7</v>
      </c>
      <c r="L73" s="165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165"/>
      <c r="S73" s="4"/>
      <c r="T73" s="4"/>
    </row>
    <row r="74" spans="1:20" ht="62.45" customHeight="1">
      <c r="A74" s="70"/>
      <c r="B74" s="64"/>
      <c r="C74" s="65" t="s">
        <v>134</v>
      </c>
      <c r="D74" s="72" t="s">
        <v>256</v>
      </c>
      <c r="E74" s="73">
        <v>407</v>
      </c>
      <c r="F74" s="4">
        <f>P74+Q74+R74+S74+T74</f>
        <v>0</v>
      </c>
      <c r="G74" s="4" t="s">
        <v>7</v>
      </c>
      <c r="H74" s="165" t="s">
        <v>7</v>
      </c>
      <c r="I74" s="4" t="s">
        <v>7</v>
      </c>
      <c r="J74" s="165" t="s">
        <v>7</v>
      </c>
      <c r="K74" s="4" t="s">
        <v>7</v>
      </c>
      <c r="L74" s="165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165"/>
      <c r="S74" s="4"/>
      <c r="T74" s="4"/>
    </row>
    <row r="75" spans="1:20" s="112" customFormat="1" ht="16.149999999999999" customHeight="1">
      <c r="A75" s="220" t="s">
        <v>257</v>
      </c>
      <c r="B75" s="221"/>
      <c r="C75" s="222"/>
      <c r="D75" s="109" t="s">
        <v>258</v>
      </c>
      <c r="E75" s="110" t="s">
        <v>7</v>
      </c>
      <c r="F75" s="111">
        <f t="shared" ref="F75:J75" si="42">F77+F85+F89+F94+F97</f>
        <v>41649101.149999999</v>
      </c>
      <c r="G75" s="111">
        <f t="shared" si="42"/>
        <v>0</v>
      </c>
      <c r="H75" s="111">
        <f t="shared" si="42"/>
        <v>38822890.600000001</v>
      </c>
      <c r="I75" s="111">
        <f t="shared" si="42"/>
        <v>0</v>
      </c>
      <c r="J75" s="111">
        <f t="shared" si="42"/>
        <v>1258564.8</v>
      </c>
      <c r="K75" s="111">
        <f>K77+K85+K89+K94+K97</f>
        <v>0</v>
      </c>
      <c r="L75" s="111">
        <f t="shared" ref="L75:T75" si="43">L77+L85+L89+L94+L97</f>
        <v>567645.75</v>
      </c>
      <c r="M75" s="111">
        <f t="shared" si="43"/>
        <v>0</v>
      </c>
      <c r="N75" s="111">
        <f t="shared" si="43"/>
        <v>0</v>
      </c>
      <c r="O75" s="111">
        <f t="shared" si="43"/>
        <v>0</v>
      </c>
      <c r="P75" s="111">
        <f t="shared" si="43"/>
        <v>0</v>
      </c>
      <c r="Q75" s="111">
        <f t="shared" si="43"/>
        <v>0</v>
      </c>
      <c r="R75" s="111">
        <f t="shared" si="43"/>
        <v>1000000</v>
      </c>
      <c r="S75" s="111">
        <f t="shared" si="43"/>
        <v>0</v>
      </c>
      <c r="T75" s="111">
        <f t="shared" si="43"/>
        <v>0</v>
      </c>
    </row>
    <row r="76" spans="1:20" ht="16.5" customHeight="1">
      <c r="A76" s="208" t="s">
        <v>10</v>
      </c>
      <c r="B76" s="206"/>
      <c r="C76" s="207"/>
      <c r="D76" s="72" t="s">
        <v>7</v>
      </c>
      <c r="E76" s="72" t="s">
        <v>7</v>
      </c>
      <c r="F76" s="4" t="s">
        <v>7</v>
      </c>
      <c r="G76" s="4" t="s">
        <v>7</v>
      </c>
      <c r="H76" s="165" t="s">
        <v>7</v>
      </c>
      <c r="I76" s="4" t="s">
        <v>7</v>
      </c>
      <c r="J76" s="165" t="s">
        <v>7</v>
      </c>
      <c r="K76" s="4" t="s">
        <v>7</v>
      </c>
      <c r="L76" s="165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165" t="s">
        <v>7</v>
      </c>
      <c r="S76" s="4" t="s">
        <v>7</v>
      </c>
      <c r="T76" s="4" t="s">
        <v>7</v>
      </c>
    </row>
    <row r="77" spans="1:20" s="108" customFormat="1" ht="16.5" customHeight="1">
      <c r="A77" s="223" t="s">
        <v>67</v>
      </c>
      <c r="B77" s="224"/>
      <c r="C77" s="225"/>
      <c r="D77" s="113" t="s">
        <v>68</v>
      </c>
      <c r="E77" s="106">
        <v>110</v>
      </c>
      <c r="F77" s="107">
        <f t="shared" ref="F77:J77" si="44">F79+F80+F81</f>
        <v>39445109.359999999</v>
      </c>
      <c r="G77" s="107">
        <f t="shared" si="44"/>
        <v>0</v>
      </c>
      <c r="H77" s="107">
        <f t="shared" si="44"/>
        <v>37318898.810000002</v>
      </c>
      <c r="I77" s="107">
        <f t="shared" si="44"/>
        <v>0</v>
      </c>
      <c r="J77" s="107">
        <f t="shared" si="44"/>
        <v>1258564.8</v>
      </c>
      <c r="K77" s="107">
        <f>K79+K80+K81</f>
        <v>0</v>
      </c>
      <c r="L77" s="107">
        <f t="shared" ref="L77:T77" si="45">L79+L80+L81</f>
        <v>567645.75</v>
      </c>
      <c r="M77" s="107">
        <f t="shared" si="45"/>
        <v>0</v>
      </c>
      <c r="N77" s="107">
        <f t="shared" si="45"/>
        <v>0</v>
      </c>
      <c r="O77" s="107">
        <f t="shared" si="45"/>
        <v>0</v>
      </c>
      <c r="P77" s="107">
        <f t="shared" si="45"/>
        <v>0</v>
      </c>
      <c r="Q77" s="107">
        <f t="shared" si="45"/>
        <v>0</v>
      </c>
      <c r="R77" s="107">
        <f t="shared" si="45"/>
        <v>300000</v>
      </c>
      <c r="S77" s="107">
        <f t="shared" si="45"/>
        <v>0</v>
      </c>
      <c r="T77" s="107">
        <f t="shared" si="45"/>
        <v>0</v>
      </c>
    </row>
    <row r="78" spans="1:20" ht="16.5" customHeight="1">
      <c r="A78" s="70"/>
      <c r="B78" s="199" t="s">
        <v>10</v>
      </c>
      <c r="C78" s="200"/>
      <c r="D78" s="72" t="s">
        <v>7</v>
      </c>
      <c r="E78" s="72" t="s">
        <v>7</v>
      </c>
      <c r="F78" s="4" t="s">
        <v>7</v>
      </c>
      <c r="G78" s="4" t="s">
        <v>7</v>
      </c>
      <c r="H78" s="165" t="s">
        <v>7</v>
      </c>
      <c r="I78" s="4" t="s">
        <v>7</v>
      </c>
      <c r="J78" s="165" t="s">
        <v>7</v>
      </c>
      <c r="K78" s="4" t="s">
        <v>7</v>
      </c>
      <c r="L78" s="165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165" t="s">
        <v>7</v>
      </c>
      <c r="S78" s="4" t="s">
        <v>7</v>
      </c>
      <c r="T78" s="4" t="s">
        <v>7</v>
      </c>
    </row>
    <row r="79" spans="1:20" ht="16.5" customHeight="1">
      <c r="A79" s="70"/>
      <c r="B79" s="206" t="s">
        <v>69</v>
      </c>
      <c r="C79" s="207"/>
      <c r="D79" s="72" t="s">
        <v>70</v>
      </c>
      <c r="E79" s="73">
        <v>111</v>
      </c>
      <c r="F79" s="4">
        <f t="shared" ref="F79:F80" si="46">G79+H79+I79+J79+K79+L79+M79+N79+O79+P79+Q79+R79+S79+T79</f>
        <v>30265369</v>
      </c>
      <c r="G79" s="4"/>
      <c r="H79" s="165">
        <v>28662749</v>
      </c>
      <c r="I79" s="4"/>
      <c r="J79" s="165">
        <v>966640</v>
      </c>
      <c r="K79" s="4"/>
      <c r="L79" s="165">
        <v>435980</v>
      </c>
      <c r="M79" s="4"/>
      <c r="N79" s="4"/>
      <c r="O79" s="4"/>
      <c r="P79" s="4"/>
      <c r="Q79" s="4"/>
      <c r="R79" s="165">
        <v>200000</v>
      </c>
      <c r="S79" s="4"/>
      <c r="T79" s="4"/>
    </row>
    <row r="80" spans="1:20" ht="16.149999999999999" customHeight="1">
      <c r="A80" s="9"/>
      <c r="B80" s="206" t="s">
        <v>71</v>
      </c>
      <c r="C80" s="207"/>
      <c r="D80" s="72" t="s">
        <v>72</v>
      </c>
      <c r="E80" s="73">
        <v>112</v>
      </c>
      <c r="F80" s="4">
        <f t="shared" si="46"/>
        <v>40000</v>
      </c>
      <c r="G80" s="4"/>
      <c r="H80" s="165"/>
      <c r="I80" s="4"/>
      <c r="J80" s="165"/>
      <c r="K80" s="4"/>
      <c r="L80" s="165"/>
      <c r="M80" s="4"/>
      <c r="N80" s="4"/>
      <c r="O80" s="4"/>
      <c r="P80" s="4"/>
      <c r="Q80" s="4"/>
      <c r="R80" s="165">
        <v>40000</v>
      </c>
      <c r="S80" s="4"/>
      <c r="T80" s="4"/>
    </row>
    <row r="81" spans="1:20" s="174" customFormat="1" ht="78.599999999999994" customHeight="1">
      <c r="A81" s="175"/>
      <c r="B81" s="189" t="s">
        <v>73</v>
      </c>
      <c r="C81" s="190"/>
      <c r="D81" s="156" t="s">
        <v>74</v>
      </c>
      <c r="E81" s="157">
        <v>119</v>
      </c>
      <c r="F81" s="158">
        <f t="shared" ref="F81:J81" si="47">F83+F84</f>
        <v>9139740.3600000013</v>
      </c>
      <c r="G81" s="158">
        <f t="shared" si="47"/>
        <v>0</v>
      </c>
      <c r="H81" s="158">
        <f t="shared" si="47"/>
        <v>8656149.8100000005</v>
      </c>
      <c r="I81" s="158">
        <f t="shared" si="47"/>
        <v>0</v>
      </c>
      <c r="J81" s="158">
        <f t="shared" si="47"/>
        <v>291924.8</v>
      </c>
      <c r="K81" s="158">
        <f>K83+K84</f>
        <v>0</v>
      </c>
      <c r="L81" s="158">
        <f t="shared" ref="L81:T81" si="48">L83+L84</f>
        <v>131665.75</v>
      </c>
      <c r="M81" s="158">
        <f t="shared" si="48"/>
        <v>0</v>
      </c>
      <c r="N81" s="158">
        <f t="shared" si="48"/>
        <v>0</v>
      </c>
      <c r="O81" s="158">
        <f t="shared" si="48"/>
        <v>0</v>
      </c>
      <c r="P81" s="158">
        <f t="shared" si="48"/>
        <v>0</v>
      </c>
      <c r="Q81" s="158">
        <f t="shared" si="48"/>
        <v>0</v>
      </c>
      <c r="R81" s="158">
        <f t="shared" si="48"/>
        <v>60000</v>
      </c>
      <c r="S81" s="158">
        <f t="shared" si="48"/>
        <v>0</v>
      </c>
      <c r="T81" s="158">
        <f t="shared" si="48"/>
        <v>0</v>
      </c>
    </row>
    <row r="82" spans="1:20" ht="15" customHeight="1">
      <c r="A82" s="70"/>
      <c r="B82" s="233" t="s">
        <v>20</v>
      </c>
      <c r="C82" s="234"/>
      <c r="D82" s="72" t="s">
        <v>7</v>
      </c>
      <c r="E82" s="73" t="s">
        <v>7</v>
      </c>
      <c r="F82" s="4" t="s">
        <v>7</v>
      </c>
      <c r="G82" s="4" t="s">
        <v>7</v>
      </c>
      <c r="H82" s="165" t="s">
        <v>7</v>
      </c>
      <c r="I82" s="4" t="s">
        <v>7</v>
      </c>
      <c r="J82" s="165" t="s">
        <v>7</v>
      </c>
      <c r="K82" s="4" t="s">
        <v>7</v>
      </c>
      <c r="L82" s="165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165" t="s">
        <v>7</v>
      </c>
      <c r="S82" s="4" t="s">
        <v>7</v>
      </c>
      <c r="T82" s="4" t="s">
        <v>7</v>
      </c>
    </row>
    <row r="83" spans="1:20" ht="22.9" customHeight="1">
      <c r="A83" s="9"/>
      <c r="B83" s="233" t="s">
        <v>75</v>
      </c>
      <c r="C83" s="234"/>
      <c r="D83" s="72" t="s">
        <v>76</v>
      </c>
      <c r="E83" s="73">
        <v>119</v>
      </c>
      <c r="F83" s="4">
        <f t="shared" ref="F83:F84" si="49">G83+H83+I83+J83+K83+L83+M83+N83+O83+P83+Q83+R83+S83+T83</f>
        <v>9139740.3600000013</v>
      </c>
      <c r="G83" s="4"/>
      <c r="H83" s="165">
        <v>8656149.8100000005</v>
      </c>
      <c r="I83" s="4"/>
      <c r="J83" s="165">
        <v>291924.8</v>
      </c>
      <c r="K83" s="4"/>
      <c r="L83" s="165">
        <v>131665.75</v>
      </c>
      <c r="M83" s="4"/>
      <c r="N83" s="4"/>
      <c r="O83" s="4"/>
      <c r="P83" s="4"/>
      <c r="Q83" s="4"/>
      <c r="R83" s="165">
        <v>60000</v>
      </c>
      <c r="S83" s="4"/>
      <c r="T83" s="4"/>
    </row>
    <row r="84" spans="1:20" ht="45" customHeight="1">
      <c r="A84" s="9"/>
      <c r="B84" s="233" t="s">
        <v>77</v>
      </c>
      <c r="C84" s="234"/>
      <c r="D84" s="72" t="s">
        <v>78</v>
      </c>
      <c r="E84" s="73">
        <v>119</v>
      </c>
      <c r="F84" s="4">
        <f t="shared" si="49"/>
        <v>0</v>
      </c>
      <c r="G84" s="4"/>
      <c r="H84" s="165"/>
      <c r="I84" s="4"/>
      <c r="J84" s="165"/>
      <c r="K84" s="4"/>
      <c r="L84" s="165"/>
      <c r="M84" s="4"/>
      <c r="N84" s="4"/>
      <c r="O84" s="4"/>
      <c r="P84" s="4"/>
      <c r="Q84" s="4"/>
      <c r="R84" s="165"/>
      <c r="S84" s="4"/>
      <c r="T84" s="4"/>
    </row>
    <row r="85" spans="1:20" s="108" customFormat="1" ht="20.45" customHeight="1">
      <c r="A85" s="217" t="s">
        <v>79</v>
      </c>
      <c r="B85" s="218"/>
      <c r="C85" s="219"/>
      <c r="D85" s="105" t="s">
        <v>80</v>
      </c>
      <c r="E85" s="106">
        <v>300</v>
      </c>
      <c r="F85" s="107">
        <f t="shared" ref="F85:J85" si="50">F87+F88</f>
        <v>0</v>
      </c>
      <c r="G85" s="107">
        <f t="shared" si="50"/>
        <v>0</v>
      </c>
      <c r="H85" s="107">
        <f t="shared" si="50"/>
        <v>0</v>
      </c>
      <c r="I85" s="107">
        <f t="shared" si="50"/>
        <v>0</v>
      </c>
      <c r="J85" s="107">
        <f t="shared" si="50"/>
        <v>0</v>
      </c>
      <c r="K85" s="107">
        <f>K87+K88</f>
        <v>0</v>
      </c>
      <c r="L85" s="107">
        <f t="shared" ref="L85:T85" si="51">L87+L88</f>
        <v>0</v>
      </c>
      <c r="M85" s="107">
        <f t="shared" si="51"/>
        <v>0</v>
      </c>
      <c r="N85" s="107">
        <f t="shared" si="51"/>
        <v>0</v>
      </c>
      <c r="O85" s="107">
        <f t="shared" si="51"/>
        <v>0</v>
      </c>
      <c r="P85" s="107">
        <f t="shared" si="51"/>
        <v>0</v>
      </c>
      <c r="Q85" s="107">
        <f t="shared" si="51"/>
        <v>0</v>
      </c>
      <c r="R85" s="107">
        <f t="shared" si="51"/>
        <v>0</v>
      </c>
      <c r="S85" s="107">
        <f t="shared" si="51"/>
        <v>0</v>
      </c>
      <c r="T85" s="107">
        <f t="shared" si="51"/>
        <v>0</v>
      </c>
    </row>
    <row r="86" spans="1:20" ht="16.5" customHeight="1">
      <c r="A86" s="70"/>
      <c r="B86" s="199" t="s">
        <v>10</v>
      </c>
      <c r="C86" s="200"/>
      <c r="D86" s="72" t="s">
        <v>7</v>
      </c>
      <c r="E86" s="72" t="s">
        <v>7</v>
      </c>
      <c r="F86" s="4" t="s">
        <v>7</v>
      </c>
      <c r="G86" s="4" t="s">
        <v>7</v>
      </c>
      <c r="H86" s="165" t="s">
        <v>7</v>
      </c>
      <c r="I86" s="4" t="s">
        <v>7</v>
      </c>
      <c r="J86" s="165" t="s">
        <v>7</v>
      </c>
      <c r="K86" s="4" t="s">
        <v>7</v>
      </c>
      <c r="L86" s="165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165" t="s">
        <v>7</v>
      </c>
      <c r="S86" s="4" t="s">
        <v>7</v>
      </c>
      <c r="T86" s="4" t="s">
        <v>7</v>
      </c>
    </row>
    <row r="87" spans="1:20" ht="64.150000000000006" customHeight="1">
      <c r="A87" s="70"/>
      <c r="B87" s="206" t="s">
        <v>81</v>
      </c>
      <c r="C87" s="207"/>
      <c r="D87" s="72" t="s">
        <v>82</v>
      </c>
      <c r="E87" s="73">
        <v>321</v>
      </c>
      <c r="F87" s="4">
        <f t="shared" ref="F87:F88" si="52">G87+H87+I87+J87+K87+L87+M87+N87+O87+P87+Q87+R87+S87+T87</f>
        <v>0</v>
      </c>
      <c r="G87" s="4"/>
      <c r="H87" s="165"/>
      <c r="I87" s="4"/>
      <c r="J87" s="165"/>
      <c r="K87" s="4"/>
      <c r="L87" s="165"/>
      <c r="M87" s="4"/>
      <c r="N87" s="4"/>
      <c r="O87" s="4"/>
      <c r="P87" s="4"/>
      <c r="Q87" s="4"/>
      <c r="R87" s="165"/>
      <c r="S87" s="4"/>
      <c r="T87" s="4"/>
    </row>
    <row r="88" spans="1:20">
      <c r="A88" s="70"/>
      <c r="B88" s="206"/>
      <c r="C88" s="207"/>
      <c r="D88" s="72" t="s">
        <v>83</v>
      </c>
      <c r="E88" s="73"/>
      <c r="F88" s="4">
        <f t="shared" si="52"/>
        <v>0</v>
      </c>
      <c r="G88" s="4"/>
      <c r="H88" s="165"/>
      <c r="I88" s="4"/>
      <c r="J88" s="165"/>
      <c r="K88" s="4"/>
      <c r="L88" s="165"/>
      <c r="M88" s="4"/>
      <c r="N88" s="4"/>
      <c r="O88" s="4"/>
      <c r="P88" s="4"/>
      <c r="Q88" s="4"/>
      <c r="R88" s="165"/>
      <c r="S88" s="4"/>
      <c r="T88" s="4"/>
    </row>
    <row r="89" spans="1:20" s="108" customFormat="1" ht="36.6" customHeight="1">
      <c r="A89" s="217" t="s">
        <v>84</v>
      </c>
      <c r="B89" s="218"/>
      <c r="C89" s="219"/>
      <c r="D89" s="105" t="s">
        <v>85</v>
      </c>
      <c r="E89" s="105" t="s">
        <v>86</v>
      </c>
      <c r="F89" s="107">
        <f t="shared" ref="F89:J89" si="53">F91+F92+F93</f>
        <v>52904</v>
      </c>
      <c r="G89" s="107">
        <f t="shared" si="53"/>
        <v>0</v>
      </c>
      <c r="H89" s="107">
        <f t="shared" si="53"/>
        <v>52904</v>
      </c>
      <c r="I89" s="107">
        <f t="shared" si="53"/>
        <v>0</v>
      </c>
      <c r="J89" s="107">
        <f t="shared" si="53"/>
        <v>0</v>
      </c>
      <c r="K89" s="107">
        <f>K91+K92+K93</f>
        <v>0</v>
      </c>
      <c r="L89" s="107">
        <f t="shared" ref="L89:T89" si="54">L91+L92+L93</f>
        <v>0</v>
      </c>
      <c r="M89" s="107">
        <f t="shared" si="54"/>
        <v>0</v>
      </c>
      <c r="N89" s="107">
        <f t="shared" si="54"/>
        <v>0</v>
      </c>
      <c r="O89" s="107">
        <f t="shared" si="54"/>
        <v>0</v>
      </c>
      <c r="P89" s="107">
        <f t="shared" si="54"/>
        <v>0</v>
      </c>
      <c r="Q89" s="107">
        <f t="shared" si="54"/>
        <v>0</v>
      </c>
      <c r="R89" s="107">
        <f t="shared" si="54"/>
        <v>0</v>
      </c>
      <c r="S89" s="107">
        <f t="shared" si="54"/>
        <v>0</v>
      </c>
      <c r="T89" s="107">
        <f t="shared" si="54"/>
        <v>0</v>
      </c>
    </row>
    <row r="90" spans="1:20" ht="16.5" customHeight="1">
      <c r="A90" s="70"/>
      <c r="B90" s="199" t="s">
        <v>10</v>
      </c>
      <c r="C90" s="200"/>
      <c r="D90" s="72" t="s">
        <v>7</v>
      </c>
      <c r="E90" s="72" t="s">
        <v>7</v>
      </c>
      <c r="F90" s="4" t="s">
        <v>7</v>
      </c>
      <c r="G90" s="4" t="s">
        <v>7</v>
      </c>
      <c r="H90" s="165" t="s">
        <v>7</v>
      </c>
      <c r="I90" s="4" t="s">
        <v>7</v>
      </c>
      <c r="J90" s="165" t="s">
        <v>7</v>
      </c>
      <c r="K90" s="4" t="s">
        <v>7</v>
      </c>
      <c r="L90" s="165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165" t="s">
        <v>7</v>
      </c>
      <c r="S90" s="4" t="s">
        <v>7</v>
      </c>
      <c r="T90" s="4" t="s">
        <v>7</v>
      </c>
    </row>
    <row r="91" spans="1:20" ht="32.450000000000003" customHeight="1">
      <c r="A91" s="70"/>
      <c r="B91" s="206" t="s">
        <v>87</v>
      </c>
      <c r="C91" s="207"/>
      <c r="D91" s="72" t="s">
        <v>88</v>
      </c>
      <c r="E91" s="73">
        <v>851</v>
      </c>
      <c r="F91" s="4">
        <f t="shared" ref="F91:F93" si="55">G91+H91+I91+J91+K91+L91+M91+N91+O91+P91+Q91+R91+S91+T91</f>
        <v>42884</v>
      </c>
      <c r="G91" s="4"/>
      <c r="H91" s="165">
        <v>42884</v>
      </c>
      <c r="I91" s="4"/>
      <c r="J91" s="165"/>
      <c r="K91" s="4"/>
      <c r="L91" s="165"/>
      <c r="M91" s="4"/>
      <c r="N91" s="4"/>
      <c r="O91" s="4"/>
      <c r="P91" s="4"/>
      <c r="Q91" s="4"/>
      <c r="R91" s="165"/>
      <c r="S91" s="4"/>
      <c r="T91" s="4"/>
    </row>
    <row r="92" spans="1:20" ht="43.9" customHeight="1">
      <c r="A92" s="70"/>
      <c r="B92" s="206" t="s">
        <v>89</v>
      </c>
      <c r="C92" s="207"/>
      <c r="D92" s="72" t="s">
        <v>90</v>
      </c>
      <c r="E92" s="73">
        <v>852</v>
      </c>
      <c r="F92" s="4">
        <f t="shared" si="55"/>
        <v>10020</v>
      </c>
      <c r="G92" s="4"/>
      <c r="H92" s="165">
        <v>10020</v>
      </c>
      <c r="I92" s="4"/>
      <c r="J92" s="165"/>
      <c r="K92" s="4"/>
      <c r="L92" s="165"/>
      <c r="M92" s="4"/>
      <c r="N92" s="4"/>
      <c r="O92" s="4"/>
      <c r="P92" s="4"/>
      <c r="Q92" s="4"/>
      <c r="R92" s="165"/>
      <c r="S92" s="4"/>
      <c r="T92" s="4"/>
    </row>
    <row r="93" spans="1:20" ht="33" customHeight="1">
      <c r="A93" s="70"/>
      <c r="B93" s="206" t="s">
        <v>91</v>
      </c>
      <c r="C93" s="207"/>
      <c r="D93" s="72" t="s">
        <v>92</v>
      </c>
      <c r="E93" s="73">
        <v>853</v>
      </c>
      <c r="F93" s="4">
        <f t="shared" si="55"/>
        <v>0</v>
      </c>
      <c r="G93" s="4"/>
      <c r="H93" s="165"/>
      <c r="I93" s="4"/>
      <c r="J93" s="165"/>
      <c r="K93" s="4"/>
      <c r="L93" s="165"/>
      <c r="M93" s="4"/>
      <c r="N93" s="4"/>
      <c r="O93" s="4"/>
      <c r="P93" s="4"/>
      <c r="Q93" s="4"/>
      <c r="R93" s="165"/>
      <c r="S93" s="4"/>
      <c r="T93" s="4"/>
    </row>
    <row r="94" spans="1:20" s="108" customFormat="1" ht="29.45" customHeight="1">
      <c r="A94" s="217" t="s">
        <v>93</v>
      </c>
      <c r="B94" s="218"/>
      <c r="C94" s="219"/>
      <c r="D94" s="105" t="s">
        <v>94</v>
      </c>
      <c r="E94" s="105" t="s">
        <v>7</v>
      </c>
      <c r="F94" s="107">
        <f t="shared" ref="F94:J94" si="56">F96</f>
        <v>0</v>
      </c>
      <c r="G94" s="107">
        <f t="shared" si="56"/>
        <v>0</v>
      </c>
      <c r="H94" s="107">
        <f t="shared" si="56"/>
        <v>0</v>
      </c>
      <c r="I94" s="107">
        <f t="shared" si="56"/>
        <v>0</v>
      </c>
      <c r="J94" s="107">
        <f t="shared" si="56"/>
        <v>0</v>
      </c>
      <c r="K94" s="107">
        <f>K96</f>
        <v>0</v>
      </c>
      <c r="L94" s="107">
        <f t="shared" ref="L94:T94" si="57">L96</f>
        <v>0</v>
      </c>
      <c r="M94" s="107">
        <f t="shared" si="57"/>
        <v>0</v>
      </c>
      <c r="N94" s="107">
        <f t="shared" si="57"/>
        <v>0</v>
      </c>
      <c r="O94" s="107">
        <f t="shared" si="57"/>
        <v>0</v>
      </c>
      <c r="P94" s="107">
        <f t="shared" si="57"/>
        <v>0</v>
      </c>
      <c r="Q94" s="107">
        <f t="shared" si="57"/>
        <v>0</v>
      </c>
      <c r="R94" s="107">
        <f t="shared" si="57"/>
        <v>0</v>
      </c>
      <c r="S94" s="107">
        <f t="shared" si="57"/>
        <v>0</v>
      </c>
      <c r="T94" s="107">
        <f t="shared" si="57"/>
        <v>0</v>
      </c>
    </row>
    <row r="95" spans="1:20" ht="16.5" customHeight="1">
      <c r="A95" s="70"/>
      <c r="B95" s="199" t="s">
        <v>10</v>
      </c>
      <c r="C95" s="200"/>
      <c r="D95" s="72" t="s">
        <v>7</v>
      </c>
      <c r="E95" s="72" t="s">
        <v>7</v>
      </c>
      <c r="F95" s="4" t="s">
        <v>7</v>
      </c>
      <c r="G95" s="4" t="s">
        <v>7</v>
      </c>
      <c r="H95" s="165" t="s">
        <v>7</v>
      </c>
      <c r="I95" s="4" t="s">
        <v>7</v>
      </c>
      <c r="J95" s="165" t="s">
        <v>7</v>
      </c>
      <c r="K95" s="4" t="s">
        <v>7</v>
      </c>
      <c r="L95" s="165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165" t="s">
        <v>7</v>
      </c>
      <c r="S95" s="4" t="s">
        <v>7</v>
      </c>
      <c r="T95" s="4" t="s">
        <v>7</v>
      </c>
    </row>
    <row r="96" spans="1:20" ht="74.45" customHeight="1">
      <c r="A96" s="70"/>
      <c r="B96" s="206" t="s">
        <v>235</v>
      </c>
      <c r="C96" s="207"/>
      <c r="D96" s="72" t="s">
        <v>96</v>
      </c>
      <c r="E96" s="73">
        <v>831</v>
      </c>
      <c r="F96" s="4">
        <f t="shared" ref="F96" si="58">G96+H96+I96+J96+K96+L96+M96+N96+O96+P96+Q96+R96+S96+T96</f>
        <v>0</v>
      </c>
      <c r="G96" s="4"/>
      <c r="H96" s="165"/>
      <c r="I96" s="4"/>
      <c r="J96" s="165"/>
      <c r="K96" s="4"/>
      <c r="L96" s="165"/>
      <c r="M96" s="4"/>
      <c r="N96" s="4"/>
      <c r="O96" s="4"/>
      <c r="P96" s="4"/>
      <c r="Q96" s="4"/>
      <c r="R96" s="165"/>
      <c r="S96" s="4"/>
      <c r="T96" s="4"/>
    </row>
    <row r="97" spans="1:20" s="108" customFormat="1" ht="36.6" customHeight="1">
      <c r="A97" s="217" t="s">
        <v>236</v>
      </c>
      <c r="B97" s="218"/>
      <c r="C97" s="219"/>
      <c r="D97" s="105" t="s">
        <v>98</v>
      </c>
      <c r="E97" s="105" t="s">
        <v>7</v>
      </c>
      <c r="F97" s="107">
        <f t="shared" ref="F97:J97" si="59">F108+F120</f>
        <v>2151087.79</v>
      </c>
      <c r="G97" s="107">
        <f t="shared" si="59"/>
        <v>0</v>
      </c>
      <c r="H97" s="107">
        <f t="shared" si="59"/>
        <v>1451087.79</v>
      </c>
      <c r="I97" s="107">
        <f t="shared" si="59"/>
        <v>0</v>
      </c>
      <c r="J97" s="107">
        <f t="shared" si="59"/>
        <v>0</v>
      </c>
      <c r="K97" s="107">
        <f>K108+K120</f>
        <v>0</v>
      </c>
      <c r="L97" s="107">
        <f>L108+L120</f>
        <v>0</v>
      </c>
      <c r="M97" s="107">
        <f>M99+M108+M120</f>
        <v>0</v>
      </c>
      <c r="N97" s="107">
        <f t="shared" ref="N97:O97" si="60">N99+N108+N120</f>
        <v>0</v>
      </c>
      <c r="O97" s="107">
        <f t="shared" si="60"/>
        <v>0</v>
      </c>
      <c r="P97" s="107">
        <f>P108+P120+P121</f>
        <v>0</v>
      </c>
      <c r="Q97" s="107">
        <f>Q108+Q120+Q121</f>
        <v>0</v>
      </c>
      <c r="R97" s="107">
        <f>R99+R108+R120+R121</f>
        <v>700000</v>
      </c>
      <c r="S97" s="107">
        <f t="shared" ref="S97:T97" si="61">S99+S108+S120+S121</f>
        <v>0</v>
      </c>
      <c r="T97" s="107">
        <f t="shared" si="61"/>
        <v>0</v>
      </c>
    </row>
    <row r="98" spans="1:20" ht="16.5" customHeight="1">
      <c r="A98" s="70"/>
      <c r="B98" s="199" t="s">
        <v>10</v>
      </c>
      <c r="C98" s="200"/>
      <c r="D98" s="72" t="s">
        <v>7</v>
      </c>
      <c r="E98" s="72" t="s">
        <v>7</v>
      </c>
      <c r="F98" s="4" t="s">
        <v>7</v>
      </c>
      <c r="G98" s="4" t="s">
        <v>7</v>
      </c>
      <c r="H98" s="165" t="s">
        <v>7</v>
      </c>
      <c r="I98" s="4" t="s">
        <v>7</v>
      </c>
      <c r="J98" s="165" t="s">
        <v>7</v>
      </c>
      <c r="K98" s="4" t="s">
        <v>7</v>
      </c>
      <c r="L98" s="165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165" t="s">
        <v>7</v>
      </c>
      <c r="S98" s="4" t="s">
        <v>7</v>
      </c>
      <c r="T98" s="4" t="s">
        <v>7</v>
      </c>
    </row>
    <row r="99" spans="1:20" s="174" customFormat="1" ht="44.45" customHeight="1">
      <c r="A99" s="171"/>
      <c r="B99" s="189" t="s">
        <v>99</v>
      </c>
      <c r="C99" s="190"/>
      <c r="D99" s="156" t="s">
        <v>100</v>
      </c>
      <c r="E99" s="157">
        <v>243</v>
      </c>
      <c r="F99" s="158">
        <f>F101+F102+F103+F104+F105+F106+F107</f>
        <v>0</v>
      </c>
      <c r="G99" s="158" t="s">
        <v>7</v>
      </c>
      <c r="H99" s="158" t="s">
        <v>7</v>
      </c>
      <c r="I99" s="158" t="s">
        <v>7</v>
      </c>
      <c r="J99" s="158" t="s">
        <v>7</v>
      </c>
      <c r="K99" s="158" t="s">
        <v>7</v>
      </c>
      <c r="L99" s="158" t="s">
        <v>7</v>
      </c>
      <c r="M99" s="158">
        <f>M101+M102+M103+M104+M105+M106+M107</f>
        <v>0</v>
      </c>
      <c r="N99" s="158">
        <f t="shared" ref="N99:O99" si="62">N101+N102+N103+N104+N105+N106+N107</f>
        <v>0</v>
      </c>
      <c r="O99" s="158">
        <f t="shared" si="62"/>
        <v>0</v>
      </c>
      <c r="P99" s="158" t="s">
        <v>7</v>
      </c>
      <c r="Q99" s="158" t="s">
        <v>7</v>
      </c>
      <c r="R99" s="158">
        <f t="shared" ref="R99:T99" si="63">R101+R102+R103+R104+R105+R106+R107</f>
        <v>0</v>
      </c>
      <c r="S99" s="158">
        <f t="shared" si="63"/>
        <v>0</v>
      </c>
      <c r="T99" s="158">
        <f t="shared" si="63"/>
        <v>0</v>
      </c>
    </row>
    <row r="100" spans="1:20" ht="16.899999999999999" customHeight="1">
      <c r="A100" s="70"/>
      <c r="C100" s="64" t="s">
        <v>20</v>
      </c>
      <c r="D100" s="72" t="s">
        <v>7</v>
      </c>
      <c r="E100" s="72" t="s">
        <v>7</v>
      </c>
      <c r="F100" s="4" t="s">
        <v>7</v>
      </c>
      <c r="G100" s="4" t="s">
        <v>7</v>
      </c>
      <c r="H100" s="165" t="s">
        <v>7</v>
      </c>
      <c r="I100" s="4" t="s">
        <v>7</v>
      </c>
      <c r="J100" s="165" t="s">
        <v>7</v>
      </c>
      <c r="K100" s="4" t="s">
        <v>7</v>
      </c>
      <c r="L100" s="165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165" t="s">
        <v>7</v>
      </c>
      <c r="S100" s="4" t="s">
        <v>7</v>
      </c>
      <c r="T100" s="4" t="s">
        <v>7</v>
      </c>
    </row>
    <row r="101" spans="1:20" ht="16.899999999999999" customHeight="1">
      <c r="A101" s="70"/>
      <c r="B101" s="64"/>
      <c r="C101" s="65" t="s">
        <v>101</v>
      </c>
      <c r="D101" s="72" t="s">
        <v>102</v>
      </c>
      <c r="E101" s="73">
        <v>243</v>
      </c>
      <c r="F101" s="4">
        <f>M101+N101+O101+R101+S101+T101</f>
        <v>0</v>
      </c>
      <c r="G101" s="4" t="s">
        <v>7</v>
      </c>
      <c r="H101" s="165" t="s">
        <v>7</v>
      </c>
      <c r="I101" s="4" t="s">
        <v>7</v>
      </c>
      <c r="J101" s="165" t="s">
        <v>7</v>
      </c>
      <c r="K101" s="4" t="s">
        <v>7</v>
      </c>
      <c r="L101" s="165" t="s">
        <v>7</v>
      </c>
      <c r="M101" s="4"/>
      <c r="N101" s="4"/>
      <c r="O101" s="4"/>
      <c r="P101" s="4" t="s">
        <v>7</v>
      </c>
      <c r="Q101" s="4" t="s">
        <v>7</v>
      </c>
      <c r="R101" s="165"/>
      <c r="S101" s="4"/>
      <c r="T101" s="4"/>
    </row>
    <row r="102" spans="1:20" ht="35.450000000000003" customHeight="1">
      <c r="A102" s="70"/>
      <c r="B102" s="64"/>
      <c r="C102" s="65" t="s">
        <v>103</v>
      </c>
      <c r="D102" s="72" t="s">
        <v>104</v>
      </c>
      <c r="E102" s="73">
        <v>243</v>
      </c>
      <c r="F102" s="4">
        <f t="shared" ref="F102:F107" si="64">M102+N102+O102+R102+S102+T102</f>
        <v>0</v>
      </c>
      <c r="G102" s="4" t="s">
        <v>7</v>
      </c>
      <c r="H102" s="165" t="s">
        <v>7</v>
      </c>
      <c r="I102" s="4" t="s">
        <v>7</v>
      </c>
      <c r="J102" s="165" t="s">
        <v>7</v>
      </c>
      <c r="K102" s="4" t="s">
        <v>7</v>
      </c>
      <c r="L102" s="165" t="s">
        <v>7</v>
      </c>
      <c r="M102" s="4"/>
      <c r="N102" s="4"/>
      <c r="O102" s="4"/>
      <c r="P102" s="4" t="s">
        <v>7</v>
      </c>
      <c r="Q102" s="4" t="s">
        <v>7</v>
      </c>
      <c r="R102" s="165"/>
      <c r="S102" s="4"/>
      <c r="T102" s="4"/>
    </row>
    <row r="103" spans="1:20" ht="30.6" customHeight="1">
      <c r="A103" s="70"/>
      <c r="B103" s="64"/>
      <c r="C103" s="65" t="s">
        <v>105</v>
      </c>
      <c r="D103" s="72" t="s">
        <v>106</v>
      </c>
      <c r="E103" s="73">
        <v>243</v>
      </c>
      <c r="F103" s="4">
        <f t="shared" si="64"/>
        <v>0</v>
      </c>
      <c r="G103" s="4" t="s">
        <v>7</v>
      </c>
      <c r="H103" s="165" t="s">
        <v>7</v>
      </c>
      <c r="I103" s="4" t="s">
        <v>7</v>
      </c>
      <c r="J103" s="165" t="s">
        <v>7</v>
      </c>
      <c r="K103" s="4" t="s">
        <v>7</v>
      </c>
      <c r="L103" s="165" t="s">
        <v>7</v>
      </c>
      <c r="M103" s="4"/>
      <c r="N103" s="4"/>
      <c r="O103" s="4"/>
      <c r="P103" s="4" t="s">
        <v>7</v>
      </c>
      <c r="Q103" s="4" t="s">
        <v>7</v>
      </c>
      <c r="R103" s="165"/>
      <c r="S103" s="4"/>
      <c r="T103" s="4"/>
    </row>
    <row r="104" spans="1:20" ht="19.899999999999999" customHeight="1">
      <c r="A104" s="70"/>
      <c r="B104" s="64"/>
      <c r="C104" s="65" t="s">
        <v>107</v>
      </c>
      <c r="D104" s="72" t="s">
        <v>108</v>
      </c>
      <c r="E104" s="73">
        <v>243</v>
      </c>
      <c r="F104" s="4">
        <f t="shared" si="64"/>
        <v>0</v>
      </c>
      <c r="G104" s="4" t="s">
        <v>7</v>
      </c>
      <c r="H104" s="165" t="s">
        <v>7</v>
      </c>
      <c r="I104" s="4" t="s">
        <v>7</v>
      </c>
      <c r="J104" s="165" t="s">
        <v>7</v>
      </c>
      <c r="K104" s="4" t="s">
        <v>7</v>
      </c>
      <c r="L104" s="165" t="s">
        <v>7</v>
      </c>
      <c r="M104" s="4"/>
      <c r="N104" s="4"/>
      <c r="O104" s="4"/>
      <c r="P104" s="4" t="s">
        <v>7</v>
      </c>
      <c r="Q104" s="4" t="s">
        <v>7</v>
      </c>
      <c r="R104" s="165"/>
      <c r="S104" s="4"/>
      <c r="T104" s="4"/>
    </row>
    <row r="105" spans="1:20" ht="30" customHeight="1">
      <c r="A105" s="70"/>
      <c r="B105" s="64"/>
      <c r="C105" s="1" t="s">
        <v>109</v>
      </c>
      <c r="D105" s="72" t="s">
        <v>110</v>
      </c>
      <c r="E105" s="73">
        <v>243</v>
      </c>
      <c r="F105" s="4">
        <f t="shared" si="64"/>
        <v>0</v>
      </c>
      <c r="G105" s="4" t="s">
        <v>7</v>
      </c>
      <c r="H105" s="165" t="s">
        <v>7</v>
      </c>
      <c r="I105" s="4" t="s">
        <v>7</v>
      </c>
      <c r="J105" s="165" t="s">
        <v>7</v>
      </c>
      <c r="K105" s="4" t="s">
        <v>7</v>
      </c>
      <c r="L105" s="165" t="s">
        <v>7</v>
      </c>
      <c r="M105" s="4"/>
      <c r="N105" s="4"/>
      <c r="O105" s="4"/>
      <c r="P105" s="4" t="s">
        <v>7</v>
      </c>
      <c r="Q105" s="4" t="s">
        <v>7</v>
      </c>
      <c r="R105" s="165"/>
      <c r="S105" s="4"/>
      <c r="T105" s="4"/>
    </row>
    <row r="106" spans="1:20" ht="32.450000000000003" customHeight="1">
      <c r="A106" s="70"/>
      <c r="B106" s="64"/>
      <c r="C106" s="65" t="s">
        <v>111</v>
      </c>
      <c r="D106" s="72" t="s">
        <v>112</v>
      </c>
      <c r="E106" s="73">
        <v>243</v>
      </c>
      <c r="F106" s="4">
        <f t="shared" si="64"/>
        <v>0</v>
      </c>
      <c r="G106" s="4" t="s">
        <v>7</v>
      </c>
      <c r="H106" s="165" t="s">
        <v>7</v>
      </c>
      <c r="I106" s="4" t="s">
        <v>7</v>
      </c>
      <c r="J106" s="165" t="s">
        <v>7</v>
      </c>
      <c r="K106" s="4" t="s">
        <v>7</v>
      </c>
      <c r="L106" s="165" t="s">
        <v>7</v>
      </c>
      <c r="M106" s="4"/>
      <c r="N106" s="4"/>
      <c r="O106" s="4"/>
      <c r="P106" s="4" t="s">
        <v>7</v>
      </c>
      <c r="Q106" s="4" t="s">
        <v>7</v>
      </c>
      <c r="R106" s="165"/>
      <c r="S106" s="4"/>
      <c r="T106" s="4"/>
    </row>
    <row r="107" spans="1:20" ht="31.15" customHeight="1">
      <c r="A107" s="70"/>
      <c r="B107" s="64"/>
      <c r="C107" s="65" t="s">
        <v>113</v>
      </c>
      <c r="D107" s="72" t="s">
        <v>114</v>
      </c>
      <c r="E107" s="73">
        <v>243</v>
      </c>
      <c r="F107" s="4">
        <f t="shared" si="64"/>
        <v>0</v>
      </c>
      <c r="G107" s="4" t="s">
        <v>7</v>
      </c>
      <c r="H107" s="165" t="s">
        <v>7</v>
      </c>
      <c r="I107" s="4" t="s">
        <v>7</v>
      </c>
      <c r="J107" s="165" t="s">
        <v>7</v>
      </c>
      <c r="K107" s="4" t="s">
        <v>7</v>
      </c>
      <c r="L107" s="165" t="s">
        <v>7</v>
      </c>
      <c r="M107" s="4"/>
      <c r="N107" s="4"/>
      <c r="O107" s="4"/>
      <c r="P107" s="4" t="s">
        <v>7</v>
      </c>
      <c r="Q107" s="4" t="s">
        <v>7</v>
      </c>
      <c r="R107" s="165"/>
      <c r="S107" s="4"/>
      <c r="T107" s="4"/>
    </row>
    <row r="108" spans="1:20" s="174" customFormat="1" ht="35.450000000000003" customHeight="1">
      <c r="A108" s="171"/>
      <c r="B108" s="189" t="s">
        <v>115</v>
      </c>
      <c r="C108" s="190"/>
      <c r="D108" s="156" t="s">
        <v>116</v>
      </c>
      <c r="E108" s="157">
        <v>244</v>
      </c>
      <c r="F108" s="158">
        <f t="shared" ref="F108:J108" si="65">F110+F111+F112+F113+F114+F115+F116+F117+F118+F119</f>
        <v>1656087.79</v>
      </c>
      <c r="G108" s="158">
        <f t="shared" si="65"/>
        <v>0</v>
      </c>
      <c r="H108" s="158">
        <f t="shared" si="65"/>
        <v>956087.79</v>
      </c>
      <c r="I108" s="158">
        <f t="shared" si="65"/>
        <v>0</v>
      </c>
      <c r="J108" s="158">
        <f t="shared" si="65"/>
        <v>0</v>
      </c>
      <c r="K108" s="158">
        <f>K110+K111+K112+K113+K114+K115+K116+K117+K118+K119</f>
        <v>0</v>
      </c>
      <c r="L108" s="158">
        <f t="shared" ref="L108:T108" si="66">L110+L111+L112+L113+L114+L115+L116+L117+L118+L119</f>
        <v>0</v>
      </c>
      <c r="M108" s="158">
        <f t="shared" si="66"/>
        <v>0</v>
      </c>
      <c r="N108" s="158">
        <f t="shared" si="66"/>
        <v>0</v>
      </c>
      <c r="O108" s="158">
        <f t="shared" si="66"/>
        <v>0</v>
      </c>
      <c r="P108" s="158">
        <f t="shared" si="66"/>
        <v>0</v>
      </c>
      <c r="Q108" s="158">
        <f t="shared" si="66"/>
        <v>0</v>
      </c>
      <c r="R108" s="158">
        <f t="shared" si="66"/>
        <v>700000</v>
      </c>
      <c r="S108" s="158">
        <f t="shared" si="66"/>
        <v>0</v>
      </c>
      <c r="T108" s="158">
        <f t="shared" si="66"/>
        <v>0</v>
      </c>
    </row>
    <row r="109" spans="1:20" ht="16.899999999999999" customHeight="1">
      <c r="A109" s="70"/>
      <c r="B109" s="64"/>
      <c r="C109" s="65" t="s">
        <v>20</v>
      </c>
      <c r="D109" s="72" t="s">
        <v>7</v>
      </c>
      <c r="E109" s="72" t="s">
        <v>7</v>
      </c>
      <c r="F109" s="4" t="s">
        <v>7</v>
      </c>
      <c r="G109" s="4" t="s">
        <v>7</v>
      </c>
      <c r="H109" s="165" t="s">
        <v>7</v>
      </c>
      <c r="I109" s="4" t="s">
        <v>7</v>
      </c>
      <c r="J109" s="165" t="s">
        <v>7</v>
      </c>
      <c r="K109" s="4" t="s">
        <v>7</v>
      </c>
      <c r="L109" s="165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165" t="s">
        <v>7</v>
      </c>
      <c r="S109" s="4" t="s">
        <v>7</v>
      </c>
      <c r="T109" s="4" t="s">
        <v>7</v>
      </c>
    </row>
    <row r="110" spans="1:20" ht="16.899999999999999" customHeight="1">
      <c r="A110" s="70"/>
      <c r="B110" s="64"/>
      <c r="C110" s="65" t="s">
        <v>117</v>
      </c>
      <c r="D110" s="72" t="s">
        <v>118</v>
      </c>
      <c r="E110" s="73">
        <v>244</v>
      </c>
      <c r="F110" s="4">
        <f t="shared" ref="F110:F119" si="67">G110+H110+I110+J110+K110+L110+M110+N110+O110+P110+Q110+R110+S110+T110</f>
        <v>178000</v>
      </c>
      <c r="G110" s="4"/>
      <c r="H110" s="165">
        <v>178000</v>
      </c>
      <c r="I110" s="4"/>
      <c r="J110" s="165"/>
      <c r="K110" s="4"/>
      <c r="L110" s="165"/>
      <c r="M110" s="4"/>
      <c r="N110" s="4"/>
      <c r="O110" s="4"/>
      <c r="P110" s="4"/>
      <c r="Q110" s="4"/>
      <c r="R110" s="165"/>
      <c r="S110" s="4"/>
      <c r="T110" s="4"/>
    </row>
    <row r="111" spans="1:20" ht="16.899999999999999" customHeight="1">
      <c r="A111" s="70"/>
      <c r="B111" s="64"/>
      <c r="C111" s="65" t="s">
        <v>101</v>
      </c>
      <c r="D111" s="72" t="s">
        <v>119</v>
      </c>
      <c r="E111" s="73">
        <v>244</v>
      </c>
      <c r="F111" s="4">
        <f t="shared" si="67"/>
        <v>0</v>
      </c>
      <c r="G111" s="4"/>
      <c r="H111" s="165"/>
      <c r="I111" s="4"/>
      <c r="J111" s="165"/>
      <c r="K111" s="4"/>
      <c r="L111" s="165"/>
      <c r="M111" s="4"/>
      <c r="N111" s="4"/>
      <c r="O111" s="4"/>
      <c r="P111" s="4"/>
      <c r="Q111" s="4"/>
      <c r="R111" s="165"/>
      <c r="S111" s="4"/>
      <c r="T111" s="4"/>
    </row>
    <row r="112" spans="1:20" ht="18.600000000000001" customHeight="1">
      <c r="A112" s="70"/>
      <c r="B112" s="64"/>
      <c r="C112" s="65" t="s">
        <v>120</v>
      </c>
      <c r="D112" s="72" t="s">
        <v>121</v>
      </c>
      <c r="E112" s="73">
        <v>244</v>
      </c>
      <c r="F112" s="4">
        <f t="shared" si="67"/>
        <v>28000</v>
      </c>
      <c r="G112" s="4"/>
      <c r="H112" s="165">
        <v>28000</v>
      </c>
      <c r="I112" s="4"/>
      <c r="J112" s="165"/>
      <c r="K112" s="4"/>
      <c r="L112" s="165"/>
      <c r="M112" s="4"/>
      <c r="N112" s="4"/>
      <c r="O112" s="4"/>
      <c r="P112" s="4"/>
      <c r="Q112" s="4"/>
      <c r="R112" s="165"/>
      <c r="S112" s="4"/>
      <c r="T112" s="4"/>
    </row>
    <row r="113" spans="1:20" ht="31.9" customHeight="1">
      <c r="A113" s="70"/>
      <c r="B113" s="64"/>
      <c r="C113" s="65" t="s">
        <v>103</v>
      </c>
      <c r="D113" s="72" t="s">
        <v>122</v>
      </c>
      <c r="E113" s="73">
        <v>244</v>
      </c>
      <c r="F113" s="4">
        <f t="shared" si="67"/>
        <v>60000</v>
      </c>
      <c r="G113" s="4"/>
      <c r="H113" s="165"/>
      <c r="I113" s="4"/>
      <c r="J113" s="165"/>
      <c r="K113" s="4"/>
      <c r="L113" s="165"/>
      <c r="M113" s="4"/>
      <c r="N113" s="4"/>
      <c r="O113" s="4"/>
      <c r="P113" s="4"/>
      <c r="Q113" s="4"/>
      <c r="R113" s="165">
        <v>60000</v>
      </c>
      <c r="S113" s="4"/>
      <c r="T113" s="4"/>
    </row>
    <row r="114" spans="1:20" ht="32.450000000000003" customHeight="1">
      <c r="A114" s="70"/>
      <c r="B114" s="64"/>
      <c r="C114" s="65" t="s">
        <v>105</v>
      </c>
      <c r="D114" s="72" t="s">
        <v>123</v>
      </c>
      <c r="E114" s="73">
        <v>244</v>
      </c>
      <c r="F114" s="4">
        <f t="shared" si="67"/>
        <v>359547.79</v>
      </c>
      <c r="G114" s="4"/>
      <c r="H114" s="165">
        <v>279047.78999999998</v>
      </c>
      <c r="I114" s="4"/>
      <c r="J114" s="165"/>
      <c r="K114" s="4"/>
      <c r="L114" s="165"/>
      <c r="M114" s="4"/>
      <c r="N114" s="4"/>
      <c r="O114" s="4"/>
      <c r="P114" s="4"/>
      <c r="Q114" s="4"/>
      <c r="R114" s="165">
        <v>80500</v>
      </c>
      <c r="S114" s="4"/>
      <c r="T114" s="4"/>
    </row>
    <row r="115" spans="1:20" ht="18.600000000000001" customHeight="1">
      <c r="A115" s="70"/>
      <c r="B115" s="64"/>
      <c r="C115" s="65" t="s">
        <v>107</v>
      </c>
      <c r="D115" s="72" t="s">
        <v>124</v>
      </c>
      <c r="E115" s="73">
        <v>244</v>
      </c>
      <c r="F115" s="4">
        <f t="shared" si="67"/>
        <v>437740</v>
      </c>
      <c r="G115" s="4"/>
      <c r="H115" s="165">
        <v>221040</v>
      </c>
      <c r="I115" s="4"/>
      <c r="J115" s="165"/>
      <c r="K115" s="4"/>
      <c r="L115" s="165"/>
      <c r="M115" s="4"/>
      <c r="N115" s="4"/>
      <c r="O115" s="4"/>
      <c r="P115" s="4"/>
      <c r="Q115" s="4"/>
      <c r="R115" s="165">
        <v>216700</v>
      </c>
      <c r="S115" s="4"/>
      <c r="T115" s="4"/>
    </row>
    <row r="116" spans="1:20" ht="18.600000000000001" customHeight="1">
      <c r="A116" s="70"/>
      <c r="B116" s="64"/>
      <c r="C116" s="65" t="s">
        <v>125</v>
      </c>
      <c r="D116" s="72" t="s">
        <v>126</v>
      </c>
      <c r="E116" s="73">
        <v>244</v>
      </c>
      <c r="F116" s="4">
        <f t="shared" si="67"/>
        <v>20000</v>
      </c>
      <c r="G116" s="4"/>
      <c r="H116" s="165"/>
      <c r="I116" s="4"/>
      <c r="J116" s="165"/>
      <c r="K116" s="4"/>
      <c r="L116" s="165"/>
      <c r="M116" s="4"/>
      <c r="N116" s="4"/>
      <c r="O116" s="4"/>
      <c r="P116" s="4"/>
      <c r="Q116" s="4"/>
      <c r="R116" s="165">
        <v>20000</v>
      </c>
      <c r="S116" s="4"/>
      <c r="T116" s="4"/>
    </row>
    <row r="117" spans="1:20" ht="30.6" customHeight="1">
      <c r="A117" s="70"/>
      <c r="B117" s="64"/>
      <c r="C117" s="65" t="s">
        <v>109</v>
      </c>
      <c r="D117" s="72" t="s">
        <v>127</v>
      </c>
      <c r="E117" s="73">
        <v>244</v>
      </c>
      <c r="F117" s="4">
        <f t="shared" si="67"/>
        <v>0</v>
      </c>
      <c r="G117" s="4"/>
      <c r="H117" s="165"/>
      <c r="I117" s="4"/>
      <c r="J117" s="165"/>
      <c r="K117" s="4"/>
      <c r="L117" s="165"/>
      <c r="M117" s="4"/>
      <c r="N117" s="4"/>
      <c r="O117" s="4"/>
      <c r="P117" s="4"/>
      <c r="Q117" s="4"/>
      <c r="R117" s="165"/>
      <c r="S117" s="4"/>
      <c r="T117" s="4"/>
    </row>
    <row r="118" spans="1:20" ht="30.6" customHeight="1">
      <c r="A118" s="70"/>
      <c r="B118" s="64"/>
      <c r="C118" s="65" t="s">
        <v>111</v>
      </c>
      <c r="D118" s="72" t="s">
        <v>128</v>
      </c>
      <c r="E118" s="73">
        <v>244</v>
      </c>
      <c r="F118" s="4">
        <f t="shared" si="67"/>
        <v>0</v>
      </c>
      <c r="G118" s="4"/>
      <c r="H118" s="165"/>
      <c r="I118" s="4"/>
      <c r="J118" s="165"/>
      <c r="K118" s="4"/>
      <c r="L118" s="165"/>
      <c r="M118" s="4"/>
      <c r="N118" s="4"/>
      <c r="O118" s="4"/>
      <c r="P118" s="4"/>
      <c r="Q118" s="4"/>
      <c r="R118" s="165"/>
      <c r="S118" s="4"/>
      <c r="T118" s="4"/>
    </row>
    <row r="119" spans="1:20" ht="30.6" customHeight="1">
      <c r="A119" s="70"/>
      <c r="B119" s="64"/>
      <c r="C119" s="65" t="s">
        <v>113</v>
      </c>
      <c r="D119" s="72" t="s">
        <v>129</v>
      </c>
      <c r="E119" s="73">
        <v>244</v>
      </c>
      <c r="F119" s="4">
        <f t="shared" si="67"/>
        <v>572800</v>
      </c>
      <c r="G119" s="4"/>
      <c r="H119" s="165">
        <v>250000</v>
      </c>
      <c r="I119" s="4"/>
      <c r="J119" s="165"/>
      <c r="K119" s="4"/>
      <c r="L119" s="165"/>
      <c r="M119" s="4"/>
      <c r="N119" s="4"/>
      <c r="O119" s="4"/>
      <c r="P119" s="4"/>
      <c r="Q119" s="4"/>
      <c r="R119" s="165">
        <v>322800</v>
      </c>
      <c r="S119" s="4"/>
      <c r="T119" s="4"/>
    </row>
    <row r="120" spans="1:20" s="174" customFormat="1" ht="19.5" customHeight="1">
      <c r="A120" s="171"/>
      <c r="B120" s="189" t="s">
        <v>331</v>
      </c>
      <c r="C120" s="190"/>
      <c r="D120" s="156" t="s">
        <v>336</v>
      </c>
      <c r="E120" s="157">
        <v>247</v>
      </c>
      <c r="F120" s="158">
        <f>G120+H120+I120+J120+K120+L120+M120+N120+O120+P120+Q120+R120+S120+T120</f>
        <v>495000</v>
      </c>
      <c r="G120" s="158"/>
      <c r="H120" s="158">
        <v>495000</v>
      </c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</row>
    <row r="121" spans="1:20" s="174" customFormat="1" ht="44.45" customHeight="1">
      <c r="A121" s="171"/>
      <c r="B121" s="189" t="s">
        <v>130</v>
      </c>
      <c r="C121" s="190"/>
      <c r="D121" s="156" t="s">
        <v>131</v>
      </c>
      <c r="E121" s="157">
        <v>400</v>
      </c>
      <c r="F121" s="158">
        <f>F123+F124</f>
        <v>0</v>
      </c>
      <c r="G121" s="158" t="s">
        <v>7</v>
      </c>
      <c r="H121" s="158" t="s">
        <v>7</v>
      </c>
      <c r="I121" s="158" t="s">
        <v>7</v>
      </c>
      <c r="J121" s="158" t="s">
        <v>7</v>
      </c>
      <c r="K121" s="158" t="s">
        <v>7</v>
      </c>
      <c r="L121" s="158" t="s">
        <v>7</v>
      </c>
      <c r="M121" s="158" t="s">
        <v>7</v>
      </c>
      <c r="N121" s="158" t="s">
        <v>7</v>
      </c>
      <c r="O121" s="158" t="s">
        <v>7</v>
      </c>
      <c r="P121" s="158">
        <f>P123+P124</f>
        <v>0</v>
      </c>
      <c r="Q121" s="158">
        <f t="shared" ref="Q121:T121" si="68">Q123+Q124</f>
        <v>0</v>
      </c>
      <c r="R121" s="158">
        <f t="shared" si="68"/>
        <v>0</v>
      </c>
      <c r="S121" s="158">
        <f t="shared" si="68"/>
        <v>0</v>
      </c>
      <c r="T121" s="158">
        <f t="shared" si="68"/>
        <v>0</v>
      </c>
    </row>
    <row r="122" spans="1:20" ht="16.899999999999999" customHeight="1">
      <c r="A122" s="70"/>
      <c r="C122" s="64" t="s">
        <v>20</v>
      </c>
      <c r="D122" s="72" t="s">
        <v>7</v>
      </c>
      <c r="E122" s="72" t="s">
        <v>7</v>
      </c>
      <c r="F122" s="4" t="s">
        <v>7</v>
      </c>
      <c r="G122" s="4" t="s">
        <v>7</v>
      </c>
      <c r="H122" s="165" t="s">
        <v>7</v>
      </c>
      <c r="I122" s="4" t="s">
        <v>7</v>
      </c>
      <c r="J122" s="165" t="s">
        <v>7</v>
      </c>
      <c r="K122" s="4" t="s">
        <v>7</v>
      </c>
      <c r="L122" s="165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165" t="s">
        <v>7</v>
      </c>
      <c r="S122" s="4" t="s">
        <v>7</v>
      </c>
      <c r="T122" s="4" t="s">
        <v>7</v>
      </c>
    </row>
    <row r="123" spans="1:20" ht="59.45" customHeight="1">
      <c r="A123" s="70"/>
      <c r="B123" s="64"/>
      <c r="C123" s="65" t="s">
        <v>132</v>
      </c>
      <c r="D123" s="72" t="s">
        <v>133</v>
      </c>
      <c r="E123" s="73">
        <v>406</v>
      </c>
      <c r="F123" s="4">
        <f>P123+Q123+R123+S123+T123</f>
        <v>0</v>
      </c>
      <c r="G123" s="4" t="s">
        <v>7</v>
      </c>
      <c r="H123" s="165" t="s">
        <v>7</v>
      </c>
      <c r="I123" s="4" t="s">
        <v>7</v>
      </c>
      <c r="J123" s="165" t="s">
        <v>7</v>
      </c>
      <c r="K123" s="4" t="s">
        <v>7</v>
      </c>
      <c r="L123" s="165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165"/>
      <c r="S123" s="4"/>
      <c r="T123" s="4"/>
    </row>
    <row r="124" spans="1:20" ht="58.15" customHeight="1">
      <c r="A124" s="70"/>
      <c r="B124" s="64"/>
      <c r="C124" s="65" t="s">
        <v>134</v>
      </c>
      <c r="D124" s="72" t="s">
        <v>135</v>
      </c>
      <c r="E124" s="73">
        <v>407</v>
      </c>
      <c r="F124" s="4">
        <f>P124+Q124+R124+S124+T124</f>
        <v>0</v>
      </c>
      <c r="G124" s="4" t="s">
        <v>7</v>
      </c>
      <c r="H124" s="165" t="s">
        <v>7</v>
      </c>
      <c r="I124" s="4" t="s">
        <v>7</v>
      </c>
      <c r="J124" s="165" t="s">
        <v>7</v>
      </c>
      <c r="K124" s="4" t="s">
        <v>7</v>
      </c>
      <c r="L124" s="165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165"/>
      <c r="S124" s="4"/>
      <c r="T124" s="4"/>
    </row>
    <row r="125" spans="1:20" ht="21.6" customHeight="1">
      <c r="B125" s="227" t="s">
        <v>259</v>
      </c>
      <c r="C125" s="227"/>
      <c r="D125" s="227"/>
      <c r="E125" s="227"/>
      <c r="F125" s="227"/>
      <c r="G125" s="227"/>
      <c r="H125" s="227"/>
      <c r="I125" s="227"/>
      <c r="J125" s="169"/>
      <c r="K125" s="1"/>
      <c r="L125" s="169"/>
      <c r="M125" s="1"/>
      <c r="N125" s="1"/>
      <c r="O125" s="1"/>
      <c r="P125" s="1"/>
      <c r="Q125" s="1"/>
      <c r="R125" s="169"/>
      <c r="S125" s="1"/>
      <c r="T125" s="1"/>
    </row>
    <row r="126" spans="1:20" s="42" customFormat="1" ht="22.9" customHeight="1">
      <c r="A126" s="77"/>
      <c r="B126" s="227" t="s">
        <v>260</v>
      </c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  <c r="R126" s="170"/>
    </row>
    <row r="127" spans="1:20" s="43" customFormat="1" ht="15.6" customHeight="1">
      <c r="A127" s="83"/>
      <c r="B127" s="232" t="s">
        <v>261</v>
      </c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  <c r="R127" s="170"/>
    </row>
    <row r="128" spans="1:20" s="43" customFormat="1" ht="16.149999999999999" customHeight="1">
      <c r="A128" s="83"/>
      <c r="B128" s="232" t="s">
        <v>262</v>
      </c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  <c r="R128" s="170"/>
    </row>
    <row r="129" spans="1:20" s="43" customFormat="1" ht="13.15" customHeight="1">
      <c r="A129" s="83"/>
      <c r="B129" s="232" t="s">
        <v>263</v>
      </c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  <c r="R129" s="170"/>
    </row>
    <row r="130" spans="1:20" s="43" customFormat="1" ht="13.15" customHeight="1">
      <c r="A130" s="83"/>
      <c r="B130" s="232" t="s">
        <v>264</v>
      </c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  <c r="R130" s="170"/>
    </row>
    <row r="131" spans="1:20" s="43" customFormat="1" ht="13.15" customHeight="1">
      <c r="A131" s="83"/>
      <c r="B131" s="232" t="s">
        <v>265</v>
      </c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  <c r="R131" s="170"/>
    </row>
    <row r="132" spans="1:20" s="43" customFormat="1" ht="13.15" customHeight="1">
      <c r="A132" s="83"/>
      <c r="B132" s="232" t="s">
        <v>266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R132" s="170"/>
    </row>
    <row r="133" spans="1:20" s="43" customFormat="1" ht="13.15" customHeight="1">
      <c r="A133" s="83"/>
      <c r="B133" s="232" t="s">
        <v>267</v>
      </c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  <c r="R133" s="170"/>
    </row>
    <row r="134" spans="1:20" s="43" customFormat="1" ht="13.15" customHeight="1">
      <c r="A134" s="83"/>
      <c r="B134" s="232" t="s">
        <v>337</v>
      </c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  <c r="R134" s="170"/>
    </row>
    <row r="135" spans="1:20" s="43" customFormat="1" ht="13.15" customHeight="1">
      <c r="A135" s="83"/>
      <c r="B135" s="232" t="s">
        <v>338</v>
      </c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  <c r="R135" s="170"/>
    </row>
    <row r="136" spans="1:20" s="43" customFormat="1" ht="13.15" customHeight="1">
      <c r="A136" s="83"/>
      <c r="B136" s="232" t="s">
        <v>339</v>
      </c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  <c r="R136" s="170"/>
    </row>
    <row r="137" spans="1:20" s="43" customFormat="1" ht="13.15" customHeight="1">
      <c r="A137" s="83"/>
      <c r="B137" s="232" t="s">
        <v>340</v>
      </c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  <c r="R137" s="170"/>
    </row>
    <row r="138" spans="1:20" ht="21" customHeight="1">
      <c r="A138" s="68"/>
      <c r="B138" s="11"/>
      <c r="C138" s="11"/>
      <c r="D138" s="11"/>
      <c r="E138" s="11"/>
      <c r="F138" s="11"/>
      <c r="G138" s="11"/>
      <c r="H138" s="166"/>
      <c r="I138" s="11"/>
      <c r="J138" s="166"/>
      <c r="K138" s="11"/>
      <c r="L138" s="166"/>
      <c r="M138" s="11"/>
      <c r="N138" s="11"/>
      <c r="O138" s="11"/>
      <c r="P138" s="11"/>
      <c r="Q138" s="11"/>
      <c r="R138" s="166"/>
      <c r="S138" s="11"/>
      <c r="T138" s="11"/>
    </row>
    <row r="139" spans="1:20" ht="19.149999999999999" customHeight="1">
      <c r="A139" s="226" t="s">
        <v>268</v>
      </c>
      <c r="B139" s="226"/>
      <c r="C139" s="226"/>
      <c r="D139" s="226"/>
      <c r="E139" s="226"/>
      <c r="F139" s="226"/>
      <c r="G139" s="226"/>
      <c r="I139" s="2"/>
      <c r="K139" s="230" t="s">
        <v>369</v>
      </c>
      <c r="L139" s="230"/>
    </row>
    <row r="140" spans="1:20" ht="15.6" customHeight="1">
      <c r="A140" s="226"/>
      <c r="B140" s="226"/>
      <c r="C140" s="226"/>
      <c r="D140" s="44"/>
      <c r="E140" s="66"/>
      <c r="F140" s="17"/>
      <c r="G140" s="17"/>
      <c r="I140" s="79" t="s">
        <v>162</v>
      </c>
      <c r="K140" s="229" t="s">
        <v>183</v>
      </c>
      <c r="L140" s="229"/>
    </row>
    <row r="141" spans="1:20" ht="21" customHeight="1">
      <c r="A141" s="226" t="s">
        <v>164</v>
      </c>
      <c r="B141" s="226"/>
      <c r="C141" s="226"/>
      <c r="D141" s="226"/>
      <c r="E141" s="226"/>
      <c r="F141" s="226"/>
      <c r="G141" s="226"/>
      <c r="H141" s="226"/>
      <c r="I141" s="2"/>
      <c r="K141" s="231"/>
      <c r="L141" s="231"/>
    </row>
    <row r="142" spans="1:20" ht="13.9" customHeight="1">
      <c r="A142" s="45"/>
      <c r="B142" s="46"/>
      <c r="C142" s="45"/>
      <c r="D142" s="44"/>
      <c r="E142" s="45"/>
      <c r="F142" s="17"/>
      <c r="G142" s="17"/>
      <c r="I142" s="15" t="s">
        <v>162</v>
      </c>
      <c r="K142" s="229" t="s">
        <v>183</v>
      </c>
      <c r="L142" s="229"/>
    </row>
    <row r="143" spans="1:20" s="12" customFormat="1" ht="18.600000000000001" customHeight="1">
      <c r="A143" s="226" t="s">
        <v>165</v>
      </c>
      <c r="B143" s="226"/>
      <c r="C143" s="226"/>
      <c r="D143" s="226"/>
      <c r="E143" s="226"/>
      <c r="F143" s="226"/>
      <c r="G143" s="226"/>
      <c r="H143" s="168"/>
      <c r="I143" s="16"/>
      <c r="J143" s="168"/>
      <c r="K143" s="230" t="s">
        <v>370</v>
      </c>
      <c r="L143" s="230"/>
      <c r="R143" s="168"/>
    </row>
    <row r="144" spans="1:20" s="12" customFormat="1" ht="15.6" customHeight="1">
      <c r="A144" s="1"/>
      <c r="B144" s="10"/>
      <c r="C144" s="1"/>
      <c r="D144" s="13"/>
      <c r="E144" s="84"/>
      <c r="H144" s="168"/>
      <c r="I144" s="15" t="s">
        <v>162</v>
      </c>
      <c r="J144" s="168"/>
      <c r="K144" s="229" t="s">
        <v>183</v>
      </c>
      <c r="L144" s="229"/>
      <c r="R144" s="168"/>
    </row>
    <row r="145" spans="1:20" s="12" customFormat="1" ht="22.5" customHeight="1">
      <c r="A145" s="226" t="s">
        <v>166</v>
      </c>
      <c r="B145" s="226"/>
      <c r="C145" s="226"/>
      <c r="D145" s="226"/>
      <c r="E145" s="226"/>
      <c r="H145" s="168"/>
      <c r="I145" s="16"/>
      <c r="J145" s="168"/>
      <c r="K145" s="230" t="s">
        <v>370</v>
      </c>
      <c r="L145" s="230"/>
      <c r="R145" s="168"/>
    </row>
    <row r="146" spans="1:20" s="12" customFormat="1" ht="18.600000000000001" customHeight="1">
      <c r="A146" s="226" t="s">
        <v>371</v>
      </c>
      <c r="B146" s="226"/>
      <c r="C146" s="226"/>
      <c r="D146" s="13"/>
      <c r="E146" s="84"/>
      <c r="H146" s="168"/>
      <c r="I146" s="15" t="s">
        <v>162</v>
      </c>
      <c r="J146" s="168"/>
      <c r="K146" s="229" t="s">
        <v>183</v>
      </c>
      <c r="L146" s="229"/>
      <c r="R146" s="168"/>
    </row>
    <row r="148" spans="1:20" ht="19.149999999999999" customHeight="1">
      <c r="A148" s="226" t="s">
        <v>168</v>
      </c>
      <c r="B148" s="226"/>
      <c r="C148" s="226"/>
      <c r="D148" s="226"/>
      <c r="F148" s="17"/>
      <c r="G148" s="17"/>
      <c r="H148" s="167"/>
      <c r="I148" s="17"/>
      <c r="J148" s="169"/>
      <c r="K148" s="1"/>
      <c r="L148" s="169"/>
      <c r="M148" s="1"/>
      <c r="N148" s="1"/>
      <c r="O148" s="1"/>
      <c r="P148" s="1"/>
      <c r="Q148" s="1"/>
      <c r="R148" s="167"/>
      <c r="S148" s="17"/>
      <c r="T148" s="17"/>
    </row>
    <row r="149" spans="1:20">
      <c r="F149" s="18"/>
      <c r="G149" s="18"/>
      <c r="I149" s="18"/>
      <c r="K149" s="18"/>
      <c r="M149" s="18"/>
      <c r="N149" s="18"/>
      <c r="O149" s="18"/>
      <c r="P149" s="18"/>
      <c r="Q149" s="18"/>
      <c r="S149" s="18"/>
      <c r="T149" s="18"/>
    </row>
    <row r="150" spans="1:20">
      <c r="F150" s="18"/>
      <c r="G150" s="18"/>
      <c r="I150" s="18"/>
      <c r="K150" s="18"/>
      <c r="M150" s="18"/>
      <c r="N150" s="18"/>
      <c r="O150" s="18"/>
      <c r="P150" s="18"/>
      <c r="Q150" s="18"/>
      <c r="S150" s="18"/>
      <c r="T150" s="18"/>
    </row>
    <row r="151" spans="1:20">
      <c r="F151" s="18"/>
      <c r="G151" s="18"/>
      <c r="I151" s="18"/>
      <c r="K151" s="18"/>
      <c r="M151" s="18"/>
      <c r="N151" s="18"/>
      <c r="O151" s="18"/>
      <c r="P151" s="18"/>
      <c r="Q151" s="18"/>
      <c r="S151" s="18"/>
      <c r="T151" s="18"/>
    </row>
    <row r="152" spans="1:20">
      <c r="F152" s="18"/>
      <c r="G152" s="18"/>
      <c r="I152" s="18"/>
      <c r="K152" s="18"/>
      <c r="M152" s="18"/>
      <c r="N152" s="18"/>
      <c r="O152" s="18"/>
      <c r="P152" s="18"/>
      <c r="Q152" s="18"/>
      <c r="S152" s="18"/>
      <c r="T152" s="18"/>
    </row>
    <row r="153" spans="1:20">
      <c r="F153" s="18"/>
      <c r="G153" s="18"/>
      <c r="I153" s="18"/>
      <c r="K153" s="18"/>
      <c r="M153" s="18"/>
      <c r="N153" s="18"/>
      <c r="O153" s="18"/>
      <c r="P153" s="18"/>
      <c r="Q153" s="18"/>
      <c r="S153" s="18"/>
      <c r="T153" s="18"/>
    </row>
    <row r="154" spans="1:20">
      <c r="F154" s="18"/>
      <c r="G154" s="18"/>
      <c r="I154" s="18"/>
      <c r="K154" s="18"/>
      <c r="M154" s="18"/>
      <c r="N154" s="18"/>
      <c r="O154" s="18"/>
      <c r="P154" s="18"/>
      <c r="Q154" s="18"/>
      <c r="S154" s="18"/>
      <c r="T154" s="18"/>
    </row>
    <row r="155" spans="1:20">
      <c r="F155" s="18"/>
      <c r="G155" s="18"/>
      <c r="I155" s="18"/>
      <c r="K155" s="18"/>
      <c r="M155" s="18"/>
      <c r="N155" s="18"/>
      <c r="O155" s="18"/>
      <c r="P155" s="18"/>
      <c r="Q155" s="18"/>
      <c r="S155" s="18"/>
      <c r="T155" s="18"/>
    </row>
    <row r="156" spans="1:20">
      <c r="F156" s="18"/>
      <c r="G156" s="18"/>
      <c r="I156" s="18"/>
      <c r="K156" s="18"/>
      <c r="M156" s="18"/>
      <c r="N156" s="18"/>
      <c r="O156" s="18"/>
      <c r="P156" s="18"/>
      <c r="Q156" s="18"/>
      <c r="S156" s="18"/>
      <c r="T156" s="18"/>
    </row>
    <row r="157" spans="1:20">
      <c r="F157" s="18"/>
      <c r="G157" s="18"/>
      <c r="I157" s="18"/>
      <c r="K157" s="18"/>
      <c r="M157" s="18"/>
      <c r="N157" s="18"/>
      <c r="O157" s="18"/>
      <c r="P157" s="18"/>
      <c r="Q157" s="18"/>
      <c r="S157" s="18"/>
      <c r="T157" s="18"/>
    </row>
    <row r="158" spans="1:20">
      <c r="F158" s="18"/>
      <c r="G158" s="18"/>
      <c r="I158" s="18"/>
      <c r="K158" s="18"/>
      <c r="M158" s="18"/>
      <c r="N158" s="18"/>
      <c r="O158" s="18"/>
      <c r="P158" s="18"/>
      <c r="Q158" s="18"/>
      <c r="S158" s="18"/>
      <c r="T158" s="18"/>
    </row>
    <row r="159" spans="1:20">
      <c r="F159" s="18"/>
      <c r="G159" s="18"/>
      <c r="I159" s="18"/>
      <c r="K159" s="18"/>
      <c r="M159" s="18"/>
      <c r="N159" s="18"/>
      <c r="O159" s="18"/>
      <c r="P159" s="18"/>
      <c r="Q159" s="18"/>
      <c r="S159" s="18"/>
      <c r="T159" s="18"/>
    </row>
    <row r="160" spans="1:20">
      <c r="F160" s="18"/>
      <c r="G160" s="18"/>
      <c r="I160" s="18"/>
      <c r="K160" s="18"/>
      <c r="M160" s="18"/>
      <c r="N160" s="18"/>
      <c r="O160" s="18"/>
      <c r="P160" s="18"/>
      <c r="Q160" s="18"/>
      <c r="S160" s="18"/>
      <c r="T160" s="18"/>
    </row>
    <row r="161" spans="6:20">
      <c r="F161" s="18"/>
      <c r="G161" s="18"/>
      <c r="I161" s="18"/>
      <c r="K161" s="18"/>
      <c r="M161" s="18"/>
      <c r="N161" s="18"/>
      <c r="O161" s="18"/>
      <c r="P161" s="18"/>
      <c r="Q161" s="18"/>
      <c r="S161" s="18"/>
      <c r="T161" s="18"/>
    </row>
    <row r="162" spans="6:20">
      <c r="F162" s="18"/>
      <c r="G162" s="18"/>
      <c r="I162" s="18"/>
      <c r="K162" s="18"/>
      <c r="M162" s="18"/>
      <c r="N162" s="18"/>
      <c r="O162" s="18"/>
      <c r="P162" s="18"/>
      <c r="Q162" s="18"/>
      <c r="S162" s="18"/>
      <c r="T162" s="18"/>
    </row>
    <row r="163" spans="6:20">
      <c r="F163" s="18"/>
      <c r="G163" s="18"/>
      <c r="I163" s="18"/>
      <c r="K163" s="18"/>
      <c r="M163" s="18"/>
      <c r="N163" s="18"/>
      <c r="O163" s="18"/>
      <c r="P163" s="18"/>
      <c r="Q163" s="18"/>
      <c r="S163" s="18"/>
      <c r="T163" s="18"/>
    </row>
    <row r="164" spans="6:20">
      <c r="F164" s="18"/>
      <c r="G164" s="18"/>
      <c r="I164" s="18"/>
      <c r="K164" s="18"/>
      <c r="M164" s="18"/>
      <c r="N164" s="18"/>
      <c r="O164" s="18"/>
      <c r="P164" s="18"/>
      <c r="Q164" s="18"/>
      <c r="S164" s="18"/>
      <c r="T164" s="18"/>
    </row>
    <row r="165" spans="6:20">
      <c r="F165" s="18"/>
      <c r="G165" s="18"/>
      <c r="I165" s="18"/>
      <c r="K165" s="18"/>
      <c r="M165" s="18"/>
      <c r="N165" s="18"/>
      <c r="O165" s="18"/>
      <c r="P165" s="18"/>
      <c r="Q165" s="18"/>
      <c r="S165" s="18"/>
      <c r="T165" s="18"/>
    </row>
    <row r="166" spans="6:20">
      <c r="F166" s="18"/>
      <c r="G166" s="18"/>
      <c r="I166" s="18"/>
      <c r="K166" s="18"/>
      <c r="M166" s="18"/>
      <c r="N166" s="18"/>
      <c r="O166" s="18"/>
      <c r="P166" s="18"/>
      <c r="Q166" s="18"/>
      <c r="S166" s="18"/>
      <c r="T166" s="18"/>
    </row>
    <row r="167" spans="6:20">
      <c r="F167" s="18"/>
      <c r="G167" s="18"/>
      <c r="I167" s="18"/>
      <c r="K167" s="18"/>
      <c r="M167" s="18"/>
      <c r="N167" s="18"/>
      <c r="O167" s="18"/>
      <c r="P167" s="18"/>
      <c r="Q167" s="18"/>
      <c r="S167" s="18"/>
      <c r="T167" s="18"/>
    </row>
    <row r="168" spans="6:20">
      <c r="F168" s="18"/>
      <c r="G168" s="18"/>
      <c r="I168" s="18"/>
      <c r="K168" s="18"/>
      <c r="M168" s="18"/>
      <c r="N168" s="18"/>
      <c r="O168" s="18"/>
      <c r="P168" s="18"/>
      <c r="Q168" s="18"/>
      <c r="S168" s="18"/>
      <c r="T168" s="18"/>
    </row>
    <row r="169" spans="6:20">
      <c r="F169" s="18"/>
      <c r="G169" s="18"/>
      <c r="I169" s="18"/>
      <c r="K169" s="18"/>
      <c r="M169" s="18"/>
      <c r="N169" s="18"/>
      <c r="O169" s="18"/>
      <c r="P169" s="18"/>
      <c r="Q169" s="18"/>
      <c r="S169" s="18"/>
      <c r="T169" s="18"/>
    </row>
    <row r="170" spans="6:20">
      <c r="F170" s="18"/>
      <c r="G170" s="18"/>
      <c r="I170" s="18"/>
      <c r="K170" s="18"/>
      <c r="M170" s="18"/>
      <c r="N170" s="18"/>
      <c r="O170" s="18"/>
      <c r="P170" s="18"/>
      <c r="Q170" s="18"/>
      <c r="S170" s="18"/>
      <c r="T170" s="18"/>
    </row>
    <row r="171" spans="6:20">
      <c r="F171" s="18"/>
      <c r="G171" s="18"/>
      <c r="I171" s="18"/>
      <c r="K171" s="18"/>
      <c r="M171" s="18"/>
      <c r="N171" s="18"/>
      <c r="O171" s="18"/>
      <c r="P171" s="18"/>
      <c r="Q171" s="18"/>
      <c r="S171" s="18"/>
      <c r="T171" s="18"/>
    </row>
    <row r="172" spans="6:20">
      <c r="F172" s="18"/>
      <c r="G172" s="18"/>
      <c r="I172" s="18"/>
      <c r="K172" s="18"/>
      <c r="M172" s="18"/>
      <c r="N172" s="18"/>
      <c r="O172" s="18"/>
      <c r="P172" s="18"/>
      <c r="Q172" s="18"/>
      <c r="S172" s="18"/>
      <c r="T172" s="18"/>
    </row>
    <row r="173" spans="6:20">
      <c r="F173" s="18"/>
      <c r="G173" s="18"/>
      <c r="I173" s="18"/>
      <c r="K173" s="18"/>
      <c r="M173" s="18"/>
      <c r="N173" s="18"/>
      <c r="O173" s="18"/>
      <c r="P173" s="18"/>
      <c r="Q173" s="18"/>
      <c r="S173" s="18"/>
      <c r="T173" s="18"/>
    </row>
    <row r="174" spans="6:20">
      <c r="F174" s="18"/>
      <c r="G174" s="18"/>
      <c r="I174" s="18"/>
      <c r="K174" s="18"/>
      <c r="M174" s="18"/>
      <c r="N174" s="18"/>
      <c r="O174" s="18"/>
      <c r="P174" s="18"/>
      <c r="Q174" s="18"/>
      <c r="S174" s="18"/>
      <c r="T174" s="18"/>
    </row>
    <row r="175" spans="6:20">
      <c r="F175" s="18"/>
      <c r="G175" s="18"/>
      <c r="I175" s="18"/>
      <c r="K175" s="18"/>
      <c r="M175" s="18"/>
      <c r="N175" s="18"/>
      <c r="O175" s="18"/>
      <c r="P175" s="18"/>
      <c r="Q175" s="18"/>
      <c r="S175" s="18"/>
      <c r="T175" s="18"/>
    </row>
    <row r="176" spans="6:20">
      <c r="F176" s="18"/>
      <c r="G176" s="18"/>
      <c r="I176" s="18"/>
      <c r="K176" s="18"/>
      <c r="M176" s="18"/>
      <c r="N176" s="18"/>
      <c r="O176" s="18"/>
      <c r="P176" s="18"/>
      <c r="Q176" s="18"/>
      <c r="S176" s="18"/>
      <c r="T176" s="18"/>
    </row>
    <row r="177" spans="6:20">
      <c r="F177" s="18"/>
      <c r="G177" s="18"/>
      <c r="I177" s="18"/>
      <c r="K177" s="18"/>
      <c r="M177" s="18"/>
      <c r="N177" s="18"/>
      <c r="O177" s="18"/>
      <c r="P177" s="18"/>
      <c r="Q177" s="18"/>
      <c r="S177" s="18"/>
      <c r="T177" s="18"/>
    </row>
    <row r="178" spans="6:20">
      <c r="F178" s="18"/>
      <c r="G178" s="18"/>
      <c r="I178" s="18"/>
      <c r="K178" s="18"/>
      <c r="M178" s="18"/>
      <c r="N178" s="18"/>
      <c r="O178" s="18"/>
      <c r="P178" s="18"/>
      <c r="Q178" s="18"/>
      <c r="S178" s="18"/>
      <c r="T178" s="18"/>
    </row>
    <row r="179" spans="6:20">
      <c r="F179" s="18"/>
      <c r="G179" s="18"/>
      <c r="I179" s="18"/>
      <c r="K179" s="18"/>
      <c r="M179" s="18"/>
      <c r="N179" s="18"/>
      <c r="O179" s="18"/>
      <c r="P179" s="18"/>
      <c r="Q179" s="18"/>
      <c r="S179" s="18"/>
      <c r="T179" s="18"/>
    </row>
    <row r="180" spans="6:20">
      <c r="F180" s="18"/>
      <c r="G180" s="18"/>
      <c r="I180" s="18"/>
      <c r="K180" s="18"/>
      <c r="M180" s="18"/>
      <c r="N180" s="18"/>
      <c r="O180" s="18"/>
      <c r="P180" s="18"/>
      <c r="Q180" s="18"/>
      <c r="S180" s="18"/>
      <c r="T180" s="18"/>
    </row>
    <row r="181" spans="6:20">
      <c r="F181" s="18"/>
      <c r="G181" s="18"/>
      <c r="I181" s="18"/>
      <c r="K181" s="18"/>
      <c r="M181" s="18"/>
      <c r="N181" s="18"/>
      <c r="O181" s="18"/>
      <c r="P181" s="18"/>
      <c r="Q181" s="18"/>
      <c r="S181" s="18"/>
      <c r="T181" s="18"/>
    </row>
    <row r="182" spans="6:20">
      <c r="F182" s="18"/>
      <c r="G182" s="18"/>
      <c r="I182" s="18"/>
      <c r="K182" s="18"/>
      <c r="M182" s="18"/>
      <c r="N182" s="18"/>
      <c r="O182" s="18"/>
      <c r="P182" s="18"/>
      <c r="Q182" s="18"/>
      <c r="S182" s="18"/>
      <c r="T182" s="18"/>
    </row>
    <row r="183" spans="6:20">
      <c r="F183" s="18"/>
      <c r="G183" s="18"/>
      <c r="I183" s="18"/>
      <c r="K183" s="18"/>
      <c r="M183" s="18"/>
      <c r="N183" s="18"/>
      <c r="O183" s="18"/>
      <c r="P183" s="18"/>
      <c r="Q183" s="18"/>
      <c r="S183" s="18"/>
      <c r="T183" s="18"/>
    </row>
    <row r="184" spans="6:20">
      <c r="F184" s="18"/>
      <c r="G184" s="18"/>
      <c r="I184" s="18"/>
      <c r="K184" s="18"/>
      <c r="M184" s="18"/>
      <c r="N184" s="18"/>
      <c r="O184" s="18"/>
      <c r="P184" s="18"/>
      <c r="Q184" s="18"/>
      <c r="S184" s="18"/>
      <c r="T184" s="18"/>
    </row>
    <row r="185" spans="6:20">
      <c r="F185" s="18"/>
      <c r="G185" s="18"/>
      <c r="I185" s="18"/>
      <c r="K185" s="18"/>
      <c r="M185" s="18"/>
      <c r="N185" s="18"/>
      <c r="O185" s="18"/>
      <c r="P185" s="18"/>
      <c r="Q185" s="18"/>
      <c r="S185" s="18"/>
      <c r="T185" s="18"/>
    </row>
    <row r="186" spans="6:20">
      <c r="F186" s="18"/>
      <c r="G186" s="18"/>
      <c r="I186" s="18"/>
      <c r="K186" s="18"/>
      <c r="M186" s="18"/>
      <c r="N186" s="18"/>
      <c r="O186" s="18"/>
      <c r="P186" s="18"/>
      <c r="Q186" s="18"/>
      <c r="S186" s="18"/>
      <c r="T186" s="18"/>
    </row>
    <row r="187" spans="6:20">
      <c r="F187" s="18"/>
      <c r="G187" s="18"/>
      <c r="I187" s="18"/>
      <c r="K187" s="18"/>
      <c r="M187" s="18"/>
      <c r="N187" s="18"/>
      <c r="O187" s="18"/>
      <c r="P187" s="18"/>
      <c r="Q187" s="18"/>
      <c r="S187" s="18"/>
      <c r="T187" s="18"/>
    </row>
    <row r="188" spans="6:20">
      <c r="F188" s="18"/>
      <c r="G188" s="18"/>
      <c r="I188" s="18"/>
      <c r="K188" s="18"/>
      <c r="M188" s="18"/>
      <c r="N188" s="18"/>
      <c r="O188" s="18"/>
      <c r="P188" s="18"/>
      <c r="Q188" s="18"/>
      <c r="S188" s="18"/>
      <c r="T188" s="18"/>
    </row>
    <row r="189" spans="6:20">
      <c r="F189" s="18"/>
      <c r="G189" s="18"/>
      <c r="I189" s="18"/>
      <c r="K189" s="18"/>
      <c r="M189" s="18"/>
      <c r="N189" s="18"/>
      <c r="O189" s="18"/>
      <c r="P189" s="18"/>
      <c r="Q189" s="18"/>
      <c r="S189" s="18"/>
      <c r="T189" s="18"/>
    </row>
    <row r="190" spans="6:20">
      <c r="F190" s="18"/>
      <c r="G190" s="18"/>
      <c r="I190" s="18"/>
      <c r="K190" s="18"/>
      <c r="M190" s="18"/>
      <c r="N190" s="18"/>
      <c r="O190" s="18"/>
      <c r="P190" s="18"/>
      <c r="Q190" s="18"/>
      <c r="S190" s="18"/>
      <c r="T190" s="18"/>
    </row>
    <row r="191" spans="6:20">
      <c r="F191" s="18"/>
      <c r="G191" s="18"/>
      <c r="I191" s="18"/>
      <c r="K191" s="18"/>
      <c r="M191" s="18"/>
      <c r="N191" s="18"/>
      <c r="O191" s="18"/>
      <c r="P191" s="18"/>
      <c r="Q191" s="18"/>
      <c r="S191" s="18"/>
      <c r="T191" s="18"/>
    </row>
    <row r="192" spans="6:20">
      <c r="F192" s="18"/>
      <c r="G192" s="18"/>
      <c r="I192" s="18"/>
      <c r="K192" s="18"/>
      <c r="M192" s="18"/>
      <c r="N192" s="18"/>
      <c r="O192" s="18"/>
      <c r="P192" s="18"/>
      <c r="Q192" s="18"/>
      <c r="S192" s="18"/>
      <c r="T192" s="18"/>
    </row>
    <row r="193" spans="6:20">
      <c r="F193" s="18"/>
      <c r="G193" s="18"/>
      <c r="I193" s="18"/>
      <c r="K193" s="18"/>
      <c r="M193" s="18"/>
      <c r="N193" s="18"/>
      <c r="O193" s="18"/>
      <c r="P193" s="18"/>
      <c r="Q193" s="18"/>
      <c r="S193" s="18"/>
      <c r="T193" s="18"/>
    </row>
    <row r="194" spans="6:20">
      <c r="F194" s="18"/>
      <c r="G194" s="18"/>
      <c r="I194" s="18"/>
      <c r="K194" s="18"/>
      <c r="M194" s="18"/>
      <c r="N194" s="18"/>
      <c r="O194" s="18"/>
      <c r="P194" s="18"/>
      <c r="Q194" s="18"/>
      <c r="S194" s="18"/>
      <c r="T194" s="18"/>
    </row>
    <row r="195" spans="6:20">
      <c r="F195" s="18"/>
      <c r="G195" s="18"/>
      <c r="I195" s="18"/>
      <c r="K195" s="18"/>
      <c r="M195" s="18"/>
      <c r="N195" s="18"/>
      <c r="O195" s="18"/>
      <c r="P195" s="18"/>
      <c r="Q195" s="18"/>
      <c r="S195" s="18"/>
      <c r="T195" s="18"/>
    </row>
    <row r="196" spans="6:20">
      <c r="F196" s="18"/>
      <c r="G196" s="18"/>
      <c r="I196" s="18"/>
      <c r="K196" s="18"/>
      <c r="M196" s="18"/>
      <c r="N196" s="18"/>
      <c r="O196" s="18"/>
      <c r="P196" s="18"/>
      <c r="Q196" s="18"/>
      <c r="S196" s="18"/>
      <c r="T196" s="18"/>
    </row>
    <row r="197" spans="6:20">
      <c r="F197" s="18"/>
      <c r="G197" s="18"/>
      <c r="I197" s="18"/>
      <c r="K197" s="18"/>
      <c r="M197" s="18"/>
      <c r="N197" s="18"/>
      <c r="O197" s="18"/>
      <c r="P197" s="18"/>
      <c r="Q197" s="18"/>
      <c r="S197" s="18"/>
      <c r="T197" s="18"/>
    </row>
    <row r="198" spans="6:20">
      <c r="F198" s="18"/>
      <c r="G198" s="18"/>
      <c r="I198" s="18"/>
      <c r="K198" s="18"/>
      <c r="M198" s="18"/>
      <c r="N198" s="18"/>
      <c r="O198" s="18"/>
      <c r="P198" s="18"/>
      <c r="Q198" s="18"/>
      <c r="S198" s="18"/>
      <c r="T198" s="18"/>
    </row>
    <row r="199" spans="6:20">
      <c r="F199" s="18"/>
      <c r="G199" s="18"/>
      <c r="I199" s="18"/>
      <c r="K199" s="18"/>
      <c r="M199" s="18"/>
      <c r="N199" s="18"/>
      <c r="O199" s="18"/>
      <c r="P199" s="18"/>
      <c r="Q199" s="18"/>
      <c r="S199" s="18"/>
      <c r="T199" s="18"/>
    </row>
    <row r="200" spans="6:20">
      <c r="F200" s="18"/>
      <c r="G200" s="18"/>
      <c r="I200" s="18"/>
      <c r="K200" s="18"/>
      <c r="M200" s="18"/>
      <c r="N200" s="18"/>
      <c r="O200" s="18"/>
      <c r="P200" s="18"/>
      <c r="Q200" s="18"/>
      <c r="S200" s="18"/>
      <c r="T200" s="18"/>
    </row>
    <row r="201" spans="6:20">
      <c r="F201" s="18"/>
      <c r="G201" s="18"/>
      <c r="I201" s="18"/>
      <c r="K201" s="18"/>
      <c r="M201" s="18"/>
      <c r="N201" s="18"/>
      <c r="O201" s="18"/>
      <c r="P201" s="18"/>
      <c r="Q201" s="18"/>
      <c r="S201" s="18"/>
      <c r="T201" s="18"/>
    </row>
    <row r="202" spans="6:20">
      <c r="F202" s="18"/>
      <c r="G202" s="18"/>
      <c r="I202" s="18"/>
      <c r="K202" s="18"/>
      <c r="M202" s="18"/>
      <c r="N202" s="18"/>
      <c r="O202" s="18"/>
      <c r="P202" s="18"/>
      <c r="Q202" s="18"/>
      <c r="S202" s="18"/>
      <c r="T202" s="18"/>
    </row>
    <row r="203" spans="6:20">
      <c r="F203" s="18"/>
      <c r="G203" s="18"/>
      <c r="I203" s="18"/>
      <c r="K203" s="18"/>
      <c r="M203" s="18"/>
      <c r="N203" s="18"/>
      <c r="O203" s="18"/>
      <c r="P203" s="18"/>
      <c r="Q203" s="18"/>
      <c r="S203" s="18"/>
      <c r="T203" s="18"/>
    </row>
    <row r="204" spans="6:20">
      <c r="F204" s="18"/>
      <c r="G204" s="18"/>
      <c r="I204" s="18"/>
      <c r="K204" s="18"/>
      <c r="M204" s="18"/>
      <c r="N204" s="18"/>
      <c r="O204" s="18"/>
      <c r="P204" s="18"/>
      <c r="Q204" s="18"/>
      <c r="S204" s="18"/>
      <c r="T204" s="18"/>
    </row>
    <row r="205" spans="6:20">
      <c r="F205" s="18"/>
      <c r="G205" s="18"/>
      <c r="I205" s="18"/>
      <c r="K205" s="18"/>
      <c r="M205" s="18"/>
      <c r="N205" s="18"/>
      <c r="O205" s="18"/>
      <c r="P205" s="18"/>
      <c r="Q205" s="18"/>
      <c r="S205" s="18"/>
      <c r="T205" s="18"/>
    </row>
    <row r="206" spans="6:20">
      <c r="F206" s="18"/>
      <c r="G206" s="18"/>
      <c r="I206" s="18"/>
      <c r="K206" s="18"/>
      <c r="M206" s="18"/>
      <c r="N206" s="18"/>
      <c r="O206" s="18"/>
      <c r="P206" s="18"/>
      <c r="Q206" s="18"/>
      <c r="S206" s="18"/>
      <c r="T206" s="18"/>
    </row>
    <row r="207" spans="6:20">
      <c r="F207" s="18"/>
      <c r="G207" s="18"/>
      <c r="I207" s="18"/>
      <c r="K207" s="18"/>
      <c r="M207" s="18"/>
      <c r="N207" s="18"/>
      <c r="O207" s="18"/>
      <c r="P207" s="18"/>
      <c r="Q207" s="18"/>
      <c r="S207" s="18"/>
      <c r="T207" s="18"/>
    </row>
    <row r="208" spans="6:20">
      <c r="F208" s="18"/>
      <c r="G208" s="18"/>
      <c r="I208" s="18"/>
      <c r="K208" s="18"/>
      <c r="M208" s="18"/>
      <c r="N208" s="18"/>
      <c r="O208" s="18"/>
      <c r="P208" s="18"/>
      <c r="Q208" s="18"/>
      <c r="S208" s="18"/>
      <c r="T208" s="18"/>
    </row>
    <row r="209" spans="6:20">
      <c r="F209" s="18"/>
      <c r="G209" s="18"/>
      <c r="I209" s="18"/>
      <c r="K209" s="18"/>
      <c r="M209" s="18"/>
      <c r="N209" s="18"/>
      <c r="O209" s="18"/>
      <c r="P209" s="18"/>
      <c r="Q209" s="18"/>
      <c r="S209" s="18"/>
      <c r="T209" s="18"/>
    </row>
    <row r="210" spans="6:20">
      <c r="F210" s="18"/>
      <c r="G210" s="18"/>
      <c r="I210" s="18"/>
      <c r="K210" s="18"/>
      <c r="M210" s="18"/>
      <c r="N210" s="18"/>
      <c r="O210" s="18"/>
      <c r="P210" s="18"/>
      <c r="Q210" s="18"/>
      <c r="S210" s="18"/>
      <c r="T210" s="18"/>
    </row>
    <row r="211" spans="6:20">
      <c r="F211" s="18"/>
      <c r="G211" s="18"/>
      <c r="I211" s="18"/>
      <c r="K211" s="18"/>
      <c r="M211" s="18"/>
      <c r="N211" s="18"/>
      <c r="O211" s="18"/>
      <c r="P211" s="18"/>
      <c r="Q211" s="18"/>
      <c r="S211" s="18"/>
      <c r="T211" s="18"/>
    </row>
    <row r="212" spans="6:20">
      <c r="F212" s="18"/>
      <c r="G212" s="18"/>
      <c r="I212" s="18"/>
      <c r="K212" s="18"/>
      <c r="M212" s="18"/>
      <c r="N212" s="18"/>
      <c r="O212" s="18"/>
      <c r="P212" s="18"/>
      <c r="Q212" s="18"/>
      <c r="S212" s="18"/>
      <c r="T212" s="18"/>
    </row>
    <row r="213" spans="6:20">
      <c r="F213" s="18"/>
      <c r="G213" s="18"/>
      <c r="I213" s="18"/>
      <c r="K213" s="18"/>
      <c r="M213" s="18"/>
      <c r="N213" s="18"/>
      <c r="O213" s="18"/>
      <c r="P213" s="18"/>
      <c r="Q213" s="18"/>
      <c r="S213" s="18"/>
      <c r="T213" s="18"/>
    </row>
    <row r="214" spans="6:20">
      <c r="F214" s="18"/>
      <c r="G214" s="18"/>
      <c r="I214" s="18"/>
      <c r="K214" s="18"/>
      <c r="M214" s="18"/>
      <c r="N214" s="18"/>
      <c r="O214" s="18"/>
      <c r="P214" s="18"/>
      <c r="Q214" s="18"/>
      <c r="S214" s="18"/>
      <c r="T214" s="18"/>
    </row>
    <row r="215" spans="6:20">
      <c r="F215" s="18"/>
      <c r="G215" s="18"/>
      <c r="I215" s="18"/>
      <c r="K215" s="18"/>
      <c r="M215" s="18"/>
      <c r="N215" s="18"/>
      <c r="O215" s="18"/>
      <c r="P215" s="18"/>
      <c r="Q215" s="18"/>
      <c r="S215" s="18"/>
      <c r="T215" s="18"/>
    </row>
    <row r="216" spans="6:20">
      <c r="F216" s="18"/>
      <c r="G216" s="18"/>
      <c r="I216" s="18"/>
      <c r="K216" s="18"/>
      <c r="M216" s="18"/>
      <c r="N216" s="18"/>
      <c r="O216" s="18"/>
      <c r="P216" s="18"/>
      <c r="Q216" s="18"/>
      <c r="S216" s="18"/>
      <c r="T216" s="18"/>
    </row>
    <row r="217" spans="6:20">
      <c r="F217" s="18"/>
      <c r="G217" s="18"/>
      <c r="I217" s="18"/>
      <c r="K217" s="18"/>
      <c r="M217" s="18"/>
      <c r="N217" s="18"/>
      <c r="O217" s="18"/>
      <c r="P217" s="18"/>
      <c r="Q217" s="18"/>
      <c r="S217" s="18"/>
      <c r="T217" s="18"/>
    </row>
    <row r="218" spans="6:20">
      <c r="F218" s="18"/>
      <c r="G218" s="18"/>
      <c r="I218" s="18"/>
      <c r="K218" s="18"/>
      <c r="M218" s="18"/>
      <c r="N218" s="18"/>
      <c r="O218" s="18"/>
      <c r="P218" s="18"/>
      <c r="Q218" s="18"/>
      <c r="S218" s="18"/>
      <c r="T218" s="18"/>
    </row>
    <row r="219" spans="6:20">
      <c r="F219" s="18"/>
      <c r="G219" s="18"/>
      <c r="I219" s="18"/>
      <c r="K219" s="18"/>
      <c r="M219" s="18"/>
      <c r="N219" s="18"/>
      <c r="O219" s="18"/>
      <c r="P219" s="18"/>
      <c r="Q219" s="18"/>
      <c r="S219" s="18"/>
      <c r="T219" s="18"/>
    </row>
    <row r="220" spans="6:20">
      <c r="F220" s="18"/>
      <c r="G220" s="18"/>
      <c r="I220" s="18"/>
      <c r="K220" s="18"/>
      <c r="M220" s="18"/>
      <c r="N220" s="18"/>
      <c r="O220" s="18"/>
      <c r="P220" s="18"/>
      <c r="Q220" s="18"/>
      <c r="S220" s="18"/>
      <c r="T220" s="18"/>
    </row>
    <row r="221" spans="6:20">
      <c r="F221" s="18"/>
      <c r="G221" s="18"/>
      <c r="I221" s="18"/>
      <c r="K221" s="18"/>
      <c r="M221" s="18"/>
      <c r="N221" s="18"/>
      <c r="O221" s="18"/>
      <c r="P221" s="18"/>
      <c r="Q221" s="18"/>
      <c r="S221" s="18"/>
      <c r="T221" s="18"/>
    </row>
    <row r="222" spans="6:20">
      <c r="F222" s="18"/>
      <c r="G222" s="18"/>
      <c r="I222" s="18"/>
      <c r="K222" s="18"/>
      <c r="M222" s="18"/>
      <c r="N222" s="18"/>
      <c r="O222" s="18"/>
      <c r="P222" s="18"/>
      <c r="Q222" s="18"/>
      <c r="S222" s="18"/>
      <c r="T222" s="18"/>
    </row>
    <row r="223" spans="6:20">
      <c r="F223" s="18"/>
      <c r="G223" s="18"/>
      <c r="I223" s="18"/>
      <c r="K223" s="18"/>
      <c r="M223" s="18"/>
      <c r="N223" s="18"/>
      <c r="O223" s="18"/>
      <c r="P223" s="18"/>
      <c r="Q223" s="18"/>
      <c r="S223" s="18"/>
      <c r="T223" s="18"/>
    </row>
    <row r="224" spans="6:20">
      <c r="F224" s="18"/>
      <c r="G224" s="18"/>
      <c r="I224" s="18"/>
      <c r="K224" s="18"/>
      <c r="M224" s="18"/>
      <c r="N224" s="18"/>
      <c r="O224" s="18"/>
      <c r="P224" s="18"/>
      <c r="Q224" s="18"/>
      <c r="S224" s="18"/>
      <c r="T224" s="18"/>
    </row>
    <row r="225" spans="6:20">
      <c r="F225" s="18"/>
      <c r="G225" s="18"/>
      <c r="I225" s="18"/>
      <c r="K225" s="18"/>
      <c r="M225" s="18"/>
      <c r="N225" s="18"/>
      <c r="O225" s="18"/>
      <c r="P225" s="18"/>
      <c r="Q225" s="18"/>
      <c r="S225" s="18"/>
      <c r="T225" s="18"/>
    </row>
    <row r="226" spans="6:20">
      <c r="F226" s="18"/>
      <c r="G226" s="18"/>
      <c r="I226" s="18"/>
      <c r="K226" s="18"/>
      <c r="M226" s="18"/>
      <c r="N226" s="18"/>
      <c r="O226" s="18"/>
      <c r="P226" s="18"/>
      <c r="Q226" s="18"/>
      <c r="S226" s="18"/>
      <c r="T226" s="18"/>
    </row>
    <row r="227" spans="6:20">
      <c r="F227" s="18"/>
      <c r="G227" s="18"/>
      <c r="I227" s="18"/>
      <c r="K227" s="18"/>
      <c r="M227" s="18"/>
      <c r="N227" s="18"/>
      <c r="O227" s="18"/>
      <c r="P227" s="18"/>
      <c r="Q227" s="18"/>
      <c r="S227" s="18"/>
      <c r="T227" s="18"/>
    </row>
    <row r="228" spans="6:20">
      <c r="F228" s="18"/>
      <c r="G228" s="18"/>
      <c r="I228" s="18"/>
      <c r="K228" s="18"/>
      <c r="M228" s="18"/>
      <c r="N228" s="18"/>
      <c r="O228" s="18"/>
      <c r="P228" s="18"/>
      <c r="Q228" s="18"/>
      <c r="S228" s="18"/>
      <c r="T228" s="18"/>
    </row>
    <row r="229" spans="6:20">
      <c r="F229" s="18"/>
      <c r="G229" s="18"/>
      <c r="I229" s="18"/>
      <c r="K229" s="18"/>
      <c r="M229" s="18"/>
      <c r="N229" s="18"/>
      <c r="O229" s="18"/>
      <c r="P229" s="18"/>
      <c r="Q229" s="18"/>
      <c r="S229" s="18"/>
      <c r="T229" s="18"/>
    </row>
    <row r="230" spans="6:20">
      <c r="F230" s="18"/>
      <c r="G230" s="18"/>
      <c r="I230" s="18"/>
      <c r="K230" s="18"/>
      <c r="M230" s="18"/>
      <c r="N230" s="18"/>
      <c r="O230" s="18"/>
      <c r="P230" s="18"/>
      <c r="Q230" s="18"/>
      <c r="S230" s="18"/>
      <c r="T230" s="18"/>
    </row>
  </sheetData>
  <mergeCells count="123"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  <mergeCell ref="M7:M8"/>
    <mergeCell ref="N7:N8"/>
    <mergeCell ref="A15:C15"/>
    <mergeCell ref="A16:C16"/>
    <mergeCell ref="B17:C17"/>
    <mergeCell ref="B18:C18"/>
    <mergeCell ref="B19:C19"/>
    <mergeCell ref="B21:C21"/>
    <mergeCell ref="A9:C9"/>
    <mergeCell ref="A10:C10"/>
    <mergeCell ref="A11:C11"/>
    <mergeCell ref="A12:C12"/>
    <mergeCell ref="A13:C13"/>
    <mergeCell ref="A14:C14"/>
    <mergeCell ref="B20:C20"/>
    <mergeCell ref="B31:C31"/>
    <mergeCell ref="B32:C32"/>
    <mergeCell ref="B33:C33"/>
    <mergeCell ref="B34:C34"/>
    <mergeCell ref="A35:C35"/>
    <mergeCell ref="B36:C36"/>
    <mergeCell ref="A25:C25"/>
    <mergeCell ref="A26:C26"/>
    <mergeCell ref="A27:C27"/>
    <mergeCell ref="B28:C28"/>
    <mergeCell ref="B29:C29"/>
    <mergeCell ref="B30:C30"/>
    <mergeCell ref="B43:C43"/>
    <mergeCell ref="A44:C44"/>
    <mergeCell ref="B45:C45"/>
    <mergeCell ref="B46:C46"/>
    <mergeCell ref="A47:C47"/>
    <mergeCell ref="B48:C48"/>
    <mergeCell ref="B37:C37"/>
    <mergeCell ref="B38:C38"/>
    <mergeCell ref="A39:C39"/>
    <mergeCell ref="B40:C40"/>
    <mergeCell ref="B41:C41"/>
    <mergeCell ref="B42:C42"/>
    <mergeCell ref="B78:C78"/>
    <mergeCell ref="B79:C79"/>
    <mergeCell ref="B80:C80"/>
    <mergeCell ref="B81:C81"/>
    <mergeCell ref="B82:C82"/>
    <mergeCell ref="B83:C83"/>
    <mergeCell ref="B49:C49"/>
    <mergeCell ref="B58:C58"/>
    <mergeCell ref="B71:C71"/>
    <mergeCell ref="A75:C75"/>
    <mergeCell ref="A76:C76"/>
    <mergeCell ref="A77:C77"/>
    <mergeCell ref="B70:C70"/>
    <mergeCell ref="B90:C90"/>
    <mergeCell ref="B91:C91"/>
    <mergeCell ref="B92:C92"/>
    <mergeCell ref="B93:C93"/>
    <mergeCell ref="A94:C94"/>
    <mergeCell ref="B95:C95"/>
    <mergeCell ref="B84:C84"/>
    <mergeCell ref="A85:C85"/>
    <mergeCell ref="B86:C86"/>
    <mergeCell ref="B87:C87"/>
    <mergeCell ref="B88:C88"/>
    <mergeCell ref="A89:C89"/>
    <mergeCell ref="B125:I125"/>
    <mergeCell ref="B126:M126"/>
    <mergeCell ref="B127:N127"/>
    <mergeCell ref="B128:N128"/>
    <mergeCell ref="B129:N129"/>
    <mergeCell ref="B130:N130"/>
    <mergeCell ref="B96:C96"/>
    <mergeCell ref="A97:C97"/>
    <mergeCell ref="B98:C98"/>
    <mergeCell ref="B99:C99"/>
    <mergeCell ref="B108:C108"/>
    <mergeCell ref="B121:C121"/>
    <mergeCell ref="B120:C120"/>
    <mergeCell ref="A139:G139"/>
    <mergeCell ref="K139:L139"/>
    <mergeCell ref="A140:C140"/>
    <mergeCell ref="K140:L140"/>
    <mergeCell ref="K141:L141"/>
    <mergeCell ref="B131:N131"/>
    <mergeCell ref="B132:N132"/>
    <mergeCell ref="B133:N133"/>
    <mergeCell ref="B135:N135"/>
    <mergeCell ref="B136:N136"/>
    <mergeCell ref="B137:N137"/>
    <mergeCell ref="B134:N134"/>
    <mergeCell ref="A141:H141"/>
    <mergeCell ref="A146:C146"/>
    <mergeCell ref="K146:L146"/>
    <mergeCell ref="A148:D148"/>
    <mergeCell ref="K142:L142"/>
    <mergeCell ref="A143:G143"/>
    <mergeCell ref="K143:L143"/>
    <mergeCell ref="K144:L144"/>
    <mergeCell ref="A145:E145"/>
    <mergeCell ref="K145:L145"/>
  </mergeCells>
  <pageMargins left="0.31496062992125984" right="0.31496062992125984" top="0.74803149606299213" bottom="0.15748031496062992" header="0.31496062992125984" footer="0.31496062992125984"/>
  <pageSetup paperSize="9" scale="57" firstPageNumber="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0"/>
  <sheetViews>
    <sheetView zoomScale="60" zoomScaleNormal="60" zoomScaleSheetLayoutView="100" workbookViewId="0">
      <pane xSplit="5" ySplit="9" topLeftCell="F28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140625" defaultRowHeight="15"/>
  <cols>
    <col min="1" max="1" width="3.7109375" style="1" customWidth="1"/>
    <col min="2" max="2" width="4.140625" style="10" customWidth="1"/>
    <col min="3" max="3" width="28.5703125" style="10" customWidth="1"/>
    <col min="4" max="4" width="7.5703125" style="13" customWidth="1"/>
    <col min="5" max="5" width="8.7109375" style="100" customWidth="1"/>
    <col min="6" max="6" width="16.5703125" style="12" customWidth="1"/>
    <col min="7" max="7" width="16.7109375" style="12" customWidth="1"/>
    <col min="8" max="8" width="14.85546875" style="12" customWidth="1"/>
    <col min="9" max="9" width="13.85546875" style="12" customWidth="1"/>
    <col min="10" max="10" width="15" style="12" customWidth="1"/>
    <col min="11" max="11" width="15.140625" style="12" customWidth="1"/>
    <col min="12" max="12" width="15.42578125" style="12" customWidth="1"/>
    <col min="13" max="13" width="13" style="12" customWidth="1"/>
    <col min="14" max="14" width="12.28515625" style="12" customWidth="1"/>
    <col min="15" max="15" width="12.7109375" style="12" customWidth="1"/>
    <col min="16" max="16" width="11.42578125" style="12" customWidth="1"/>
    <col min="17" max="17" width="13" style="12" customWidth="1"/>
    <col min="18" max="18" width="15.7109375" style="12" customWidth="1"/>
    <col min="19" max="19" width="12" style="12" customWidth="1"/>
    <col min="20" max="20" width="10.5703125" style="12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>
      <c r="A1" s="191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0" ht="18" customHeight="1">
      <c r="A2" s="191" t="s">
        <v>378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</row>
    <row r="3" spans="1:20" ht="11.45" customHeight="1">
      <c r="A3" s="2"/>
      <c r="B3" s="2"/>
      <c r="C3" s="2"/>
      <c r="D3" s="3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ht="15.75" customHeight="1">
      <c r="A4" s="192" t="s">
        <v>198</v>
      </c>
      <c r="B4" s="193"/>
      <c r="C4" s="194"/>
      <c r="D4" s="195" t="s">
        <v>2</v>
      </c>
      <c r="E4" s="196" t="s">
        <v>199</v>
      </c>
      <c r="F4" s="198" t="s">
        <v>200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1:20" ht="15.75" customHeight="1">
      <c r="A5" s="192"/>
      <c r="B5" s="193"/>
      <c r="C5" s="194"/>
      <c r="D5" s="195"/>
      <c r="E5" s="197"/>
      <c r="F5" s="198" t="s">
        <v>201</v>
      </c>
      <c r="G5" s="198" t="s">
        <v>10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</row>
    <row r="6" spans="1:20" ht="65.45" customHeight="1">
      <c r="A6" s="192"/>
      <c r="B6" s="193"/>
      <c r="C6" s="194"/>
      <c r="D6" s="195"/>
      <c r="E6" s="197"/>
      <c r="F6" s="198"/>
      <c r="G6" s="192" t="s">
        <v>202</v>
      </c>
      <c r="H6" s="193"/>
      <c r="I6" s="193"/>
      <c r="J6" s="193"/>
      <c r="K6" s="193"/>
      <c r="L6" s="194"/>
      <c r="M6" s="192" t="s">
        <v>203</v>
      </c>
      <c r="N6" s="193"/>
      <c r="O6" s="194"/>
      <c r="P6" s="192" t="s">
        <v>51</v>
      </c>
      <c r="Q6" s="194"/>
      <c r="R6" s="198" t="s">
        <v>204</v>
      </c>
      <c r="S6" s="198"/>
      <c r="T6" s="198"/>
    </row>
    <row r="7" spans="1:20" ht="83.45" customHeight="1">
      <c r="A7" s="192"/>
      <c r="B7" s="193"/>
      <c r="C7" s="194"/>
      <c r="D7" s="195"/>
      <c r="E7" s="197"/>
      <c r="F7" s="198"/>
      <c r="G7" s="246" t="s">
        <v>205</v>
      </c>
      <c r="H7" s="248" t="s">
        <v>206</v>
      </c>
      <c r="I7" s="196" t="s">
        <v>207</v>
      </c>
      <c r="J7" s="248" t="s">
        <v>208</v>
      </c>
      <c r="K7" s="196" t="s">
        <v>209</v>
      </c>
      <c r="L7" s="248" t="s">
        <v>210</v>
      </c>
      <c r="M7" s="196" t="s">
        <v>211</v>
      </c>
      <c r="N7" s="196" t="s">
        <v>212</v>
      </c>
      <c r="O7" s="196" t="s">
        <v>213</v>
      </c>
      <c r="P7" s="196" t="s">
        <v>211</v>
      </c>
      <c r="Q7" s="196" t="s">
        <v>213</v>
      </c>
      <c r="R7" s="248" t="s">
        <v>214</v>
      </c>
      <c r="S7" s="196" t="s">
        <v>215</v>
      </c>
      <c r="T7" s="196" t="s">
        <v>216</v>
      </c>
    </row>
    <row r="8" spans="1:20" ht="83.25" customHeight="1">
      <c r="A8" s="192"/>
      <c r="B8" s="193"/>
      <c r="C8" s="194"/>
      <c r="D8" s="195"/>
      <c r="E8" s="235"/>
      <c r="F8" s="198"/>
      <c r="G8" s="247"/>
      <c r="H8" s="249"/>
      <c r="I8" s="235"/>
      <c r="J8" s="249"/>
      <c r="K8" s="235"/>
      <c r="L8" s="249"/>
      <c r="M8" s="235"/>
      <c r="N8" s="235"/>
      <c r="O8" s="235"/>
      <c r="P8" s="235"/>
      <c r="Q8" s="235"/>
      <c r="R8" s="249"/>
      <c r="S8" s="235"/>
      <c r="T8" s="235"/>
    </row>
    <row r="9" spans="1:20" ht="15" customHeight="1">
      <c r="A9" s="192">
        <v>1</v>
      </c>
      <c r="B9" s="193"/>
      <c r="C9" s="194"/>
      <c r="D9" s="91">
        <v>2</v>
      </c>
      <c r="E9" s="90">
        <v>3</v>
      </c>
      <c r="F9" s="41">
        <v>4</v>
      </c>
      <c r="G9" s="41">
        <v>5</v>
      </c>
      <c r="H9" s="41">
        <v>6</v>
      </c>
      <c r="I9" s="41">
        <v>7</v>
      </c>
      <c r="J9" s="41">
        <v>8</v>
      </c>
      <c r="K9" s="41">
        <v>9</v>
      </c>
      <c r="L9" s="41">
        <v>10</v>
      </c>
      <c r="M9" s="41">
        <v>11</v>
      </c>
      <c r="N9" s="41">
        <v>12</v>
      </c>
      <c r="O9" s="41">
        <v>13</v>
      </c>
      <c r="P9" s="41">
        <v>14</v>
      </c>
      <c r="Q9" s="41">
        <v>15</v>
      </c>
      <c r="R9" s="41">
        <v>16</v>
      </c>
      <c r="S9" s="41">
        <v>17</v>
      </c>
      <c r="T9" s="41">
        <v>18</v>
      </c>
    </row>
    <row r="10" spans="1:20" s="112" customFormat="1" ht="16.149999999999999" customHeight="1">
      <c r="A10" s="220" t="s">
        <v>65</v>
      </c>
      <c r="B10" s="221"/>
      <c r="C10" s="222"/>
      <c r="D10" s="109" t="s">
        <v>6</v>
      </c>
      <c r="E10" s="110" t="s">
        <v>7</v>
      </c>
      <c r="F10" s="111">
        <f>F12+F13+F14+F15+F16</f>
        <v>39976515.749999993</v>
      </c>
      <c r="G10" s="111">
        <f t="shared" ref="G10:T10" si="0">G12+G13+G14+G15+G16</f>
        <v>0</v>
      </c>
      <c r="H10" s="111">
        <f t="shared" si="0"/>
        <v>37199750.649999999</v>
      </c>
      <c r="I10" s="111">
        <f t="shared" si="0"/>
        <v>0</v>
      </c>
      <c r="J10" s="111">
        <f t="shared" si="0"/>
        <v>1289961.1200000001</v>
      </c>
      <c r="K10" s="111">
        <f t="shared" si="0"/>
        <v>0</v>
      </c>
      <c r="L10" s="111">
        <f t="shared" si="0"/>
        <v>486803.98</v>
      </c>
      <c r="M10" s="111">
        <f t="shared" si="0"/>
        <v>0</v>
      </c>
      <c r="N10" s="111">
        <f t="shared" si="0"/>
        <v>0</v>
      </c>
      <c r="O10" s="111">
        <f t="shared" si="0"/>
        <v>0</v>
      </c>
      <c r="P10" s="111">
        <f t="shared" si="0"/>
        <v>0</v>
      </c>
      <c r="Q10" s="111">
        <f t="shared" si="0"/>
        <v>0</v>
      </c>
      <c r="R10" s="111">
        <f t="shared" si="0"/>
        <v>1000000</v>
      </c>
      <c r="S10" s="111">
        <f t="shared" si="0"/>
        <v>0</v>
      </c>
      <c r="T10" s="111">
        <f t="shared" si="0"/>
        <v>0</v>
      </c>
    </row>
    <row r="11" spans="1:20" ht="16.5" customHeight="1">
      <c r="A11" s="208" t="s">
        <v>10</v>
      </c>
      <c r="B11" s="206"/>
      <c r="C11" s="207"/>
      <c r="D11" s="91" t="s">
        <v>7</v>
      </c>
      <c r="E11" s="91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</row>
    <row r="12" spans="1:20" s="104" customFormat="1" ht="16.5" customHeight="1">
      <c r="A12" s="241" t="s">
        <v>217</v>
      </c>
      <c r="B12" s="242"/>
      <c r="C12" s="243"/>
      <c r="D12" s="115" t="s">
        <v>218</v>
      </c>
      <c r="E12" s="102">
        <v>110</v>
      </c>
      <c r="F12" s="103">
        <f>G12+H12+I12+J12+K12+L12+M12+N12+O12+P12+Q12+R12+S12+T12</f>
        <v>38234848.169999994</v>
      </c>
      <c r="G12" s="103">
        <f>G27+G77</f>
        <v>0</v>
      </c>
      <c r="H12" s="103">
        <f t="shared" ref="H12:T12" si="1">H27+H77</f>
        <v>36158083.07</v>
      </c>
      <c r="I12" s="103">
        <f t="shared" si="1"/>
        <v>0</v>
      </c>
      <c r="J12" s="103">
        <f t="shared" si="1"/>
        <v>1289961.1200000001</v>
      </c>
      <c r="K12" s="103">
        <f t="shared" si="1"/>
        <v>0</v>
      </c>
      <c r="L12" s="103">
        <f t="shared" si="1"/>
        <v>486803.98</v>
      </c>
      <c r="M12" s="103">
        <f t="shared" si="1"/>
        <v>0</v>
      </c>
      <c r="N12" s="103">
        <f t="shared" si="1"/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300000</v>
      </c>
      <c r="S12" s="103">
        <f t="shared" si="1"/>
        <v>0</v>
      </c>
      <c r="T12" s="103">
        <f t="shared" si="1"/>
        <v>0</v>
      </c>
    </row>
    <row r="13" spans="1:20" s="104" customFormat="1" ht="31.15" customHeight="1">
      <c r="A13" s="236" t="s">
        <v>79</v>
      </c>
      <c r="B13" s="237"/>
      <c r="C13" s="238"/>
      <c r="D13" s="101" t="s">
        <v>219</v>
      </c>
      <c r="E13" s="102">
        <v>300</v>
      </c>
      <c r="F13" s="103">
        <f t="shared" ref="F13:F15" si="2">G13+H13+I13+J13+K13+L13+M13+N13+O13+P13+Q13+R13+S13+T13</f>
        <v>0</v>
      </c>
      <c r="G13" s="103">
        <f>G35+G85</f>
        <v>0</v>
      </c>
      <c r="H13" s="103">
        <f t="shared" ref="H13:T13" si="3">H35+H85</f>
        <v>0</v>
      </c>
      <c r="I13" s="103">
        <f t="shared" si="3"/>
        <v>0</v>
      </c>
      <c r="J13" s="103">
        <f t="shared" si="3"/>
        <v>0</v>
      </c>
      <c r="K13" s="103">
        <f t="shared" si="3"/>
        <v>0</v>
      </c>
      <c r="L13" s="103">
        <f t="shared" si="3"/>
        <v>0</v>
      </c>
      <c r="M13" s="103">
        <f t="shared" si="3"/>
        <v>0</v>
      </c>
      <c r="N13" s="103">
        <f t="shared" si="3"/>
        <v>0</v>
      </c>
      <c r="O13" s="103">
        <f t="shared" si="3"/>
        <v>0</v>
      </c>
      <c r="P13" s="103">
        <f t="shared" si="3"/>
        <v>0</v>
      </c>
      <c r="Q13" s="103">
        <f t="shared" si="3"/>
        <v>0</v>
      </c>
      <c r="R13" s="103">
        <f t="shared" si="3"/>
        <v>0</v>
      </c>
      <c r="S13" s="103">
        <f t="shared" si="3"/>
        <v>0</v>
      </c>
      <c r="T13" s="103">
        <f t="shared" si="3"/>
        <v>0</v>
      </c>
    </row>
    <row r="14" spans="1:20" s="104" customFormat="1" ht="31.9" customHeight="1">
      <c r="A14" s="236" t="s">
        <v>84</v>
      </c>
      <c r="B14" s="237"/>
      <c r="C14" s="238"/>
      <c r="D14" s="101" t="s">
        <v>220</v>
      </c>
      <c r="E14" s="101" t="s">
        <v>86</v>
      </c>
      <c r="F14" s="103">
        <f t="shared" si="2"/>
        <v>52904</v>
      </c>
      <c r="G14" s="103">
        <f>G39+G89</f>
        <v>0</v>
      </c>
      <c r="H14" s="103">
        <f t="shared" ref="H14:T14" si="4">H39+H89</f>
        <v>52904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103">
        <f t="shared" si="4"/>
        <v>0</v>
      </c>
      <c r="R14" s="103">
        <f t="shared" si="4"/>
        <v>0</v>
      </c>
      <c r="S14" s="103">
        <f t="shared" si="4"/>
        <v>0</v>
      </c>
      <c r="T14" s="103">
        <f t="shared" si="4"/>
        <v>0</v>
      </c>
    </row>
    <row r="15" spans="1:20" s="104" customFormat="1" ht="31.15" customHeight="1">
      <c r="A15" s="236" t="s">
        <v>93</v>
      </c>
      <c r="B15" s="237"/>
      <c r="C15" s="238"/>
      <c r="D15" s="101" t="s">
        <v>221</v>
      </c>
      <c r="E15" s="101" t="s">
        <v>7</v>
      </c>
      <c r="F15" s="103">
        <f t="shared" si="2"/>
        <v>0</v>
      </c>
      <c r="G15" s="103">
        <f>G44+G94</f>
        <v>0</v>
      </c>
      <c r="H15" s="103">
        <f t="shared" ref="H15:T15" si="5">H44+H94</f>
        <v>0</v>
      </c>
      <c r="I15" s="103">
        <f t="shared" si="5"/>
        <v>0</v>
      </c>
      <c r="J15" s="103">
        <f t="shared" si="5"/>
        <v>0</v>
      </c>
      <c r="K15" s="103">
        <f t="shared" si="5"/>
        <v>0</v>
      </c>
      <c r="L15" s="103">
        <f t="shared" si="5"/>
        <v>0</v>
      </c>
      <c r="M15" s="103">
        <f t="shared" si="5"/>
        <v>0</v>
      </c>
      <c r="N15" s="103">
        <f t="shared" si="5"/>
        <v>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</row>
    <row r="16" spans="1:20" s="104" customFormat="1" ht="31.9" customHeight="1">
      <c r="A16" s="236" t="s">
        <v>222</v>
      </c>
      <c r="B16" s="237"/>
      <c r="C16" s="238"/>
      <c r="D16" s="101" t="s">
        <v>223</v>
      </c>
      <c r="E16" s="101" t="s">
        <v>7</v>
      </c>
      <c r="F16" s="103">
        <f>F18+F19+F20+F21</f>
        <v>1688763.58</v>
      </c>
      <c r="G16" s="103">
        <f t="shared" ref="G16:J16" si="6">G19+G20</f>
        <v>0</v>
      </c>
      <c r="H16" s="103">
        <f t="shared" si="6"/>
        <v>988763.58000000007</v>
      </c>
      <c r="I16" s="103">
        <f t="shared" si="6"/>
        <v>0</v>
      </c>
      <c r="J16" s="103">
        <f t="shared" si="6"/>
        <v>0</v>
      </c>
      <c r="K16" s="103">
        <f>K19+K20</f>
        <v>0</v>
      </c>
      <c r="L16" s="103">
        <f>L19+L20</f>
        <v>0</v>
      </c>
      <c r="M16" s="103">
        <f>M18+M19+M20</f>
        <v>0</v>
      </c>
      <c r="N16" s="103">
        <f t="shared" ref="N16:O16" si="7">N18+N19+N20</f>
        <v>0</v>
      </c>
      <c r="O16" s="103">
        <f t="shared" si="7"/>
        <v>0</v>
      </c>
      <c r="P16" s="103">
        <f>P19+P20+P21</f>
        <v>0</v>
      </c>
      <c r="Q16" s="103">
        <f>Q19+Q20+Q21</f>
        <v>0</v>
      </c>
      <c r="R16" s="103">
        <f>R18+R19+R20+R21</f>
        <v>700000</v>
      </c>
      <c r="S16" s="103">
        <f t="shared" ref="S16:T16" si="8">S18+S19+S20+S21</f>
        <v>0</v>
      </c>
      <c r="T16" s="103">
        <f t="shared" si="8"/>
        <v>0</v>
      </c>
    </row>
    <row r="17" spans="1:20" ht="16.5" customHeight="1">
      <c r="A17" s="89"/>
      <c r="B17" s="199" t="s">
        <v>10</v>
      </c>
      <c r="C17" s="200"/>
      <c r="D17" s="91" t="s">
        <v>7</v>
      </c>
      <c r="E17" s="91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4" t="s">
        <v>7</v>
      </c>
      <c r="T17" s="4" t="s">
        <v>7</v>
      </c>
    </row>
    <row r="18" spans="1:20" s="8" customFormat="1" ht="46.9" customHeight="1">
      <c r="A18" s="93"/>
      <c r="B18" s="239" t="s">
        <v>99</v>
      </c>
      <c r="C18" s="240"/>
      <c r="D18" s="5" t="s">
        <v>224</v>
      </c>
      <c r="E18" s="6">
        <v>243</v>
      </c>
      <c r="F18" s="7">
        <f>M18+N18+O18+R18+S18+T18</f>
        <v>0</v>
      </c>
      <c r="G18" s="7" t="s">
        <v>7</v>
      </c>
      <c r="H18" s="7" t="s">
        <v>7</v>
      </c>
      <c r="I18" s="7" t="s">
        <v>7</v>
      </c>
      <c r="J18" s="7" t="s">
        <v>7</v>
      </c>
      <c r="K18" s="7" t="s">
        <v>7</v>
      </c>
      <c r="L18" s="7" t="s">
        <v>7</v>
      </c>
      <c r="M18" s="7">
        <f>M49+M99</f>
        <v>0</v>
      </c>
      <c r="N18" s="7">
        <f t="shared" ref="N18:O18" si="9">N49+N99</f>
        <v>0</v>
      </c>
      <c r="O18" s="7">
        <f t="shared" si="9"/>
        <v>0</v>
      </c>
      <c r="P18" s="7" t="s">
        <v>7</v>
      </c>
      <c r="Q18" s="7" t="s">
        <v>7</v>
      </c>
      <c r="R18" s="7">
        <f t="shared" ref="R18:T18" si="10">R49+R99</f>
        <v>0</v>
      </c>
      <c r="S18" s="7">
        <f t="shared" si="10"/>
        <v>0</v>
      </c>
      <c r="T18" s="7">
        <f t="shared" si="10"/>
        <v>0</v>
      </c>
    </row>
    <row r="19" spans="1:20" s="8" customFormat="1" ht="35.450000000000003" customHeight="1">
      <c r="A19" s="93"/>
      <c r="B19" s="239" t="s">
        <v>225</v>
      </c>
      <c r="C19" s="240"/>
      <c r="D19" s="5" t="s">
        <v>226</v>
      </c>
      <c r="E19" s="6">
        <v>244</v>
      </c>
      <c r="F19" s="7">
        <f>G19+H19+I19+J19+K19+L19+M19+N19+O19+P19+Q19+R19+S19+T19</f>
        <v>1193763.58</v>
      </c>
      <c r="G19" s="7">
        <f>G108</f>
        <v>0</v>
      </c>
      <c r="H19" s="7">
        <f t="shared" ref="H19:T19" si="11">H108</f>
        <v>493763.58</v>
      </c>
      <c r="I19" s="7">
        <f t="shared" si="11"/>
        <v>0</v>
      </c>
      <c r="J19" s="7">
        <f t="shared" si="11"/>
        <v>0</v>
      </c>
      <c r="K19" s="7">
        <f t="shared" si="11"/>
        <v>0</v>
      </c>
      <c r="L19" s="7">
        <f t="shared" si="11"/>
        <v>0</v>
      </c>
      <c r="M19" s="7">
        <f t="shared" si="11"/>
        <v>0</v>
      </c>
      <c r="N19" s="7">
        <f t="shared" si="11"/>
        <v>0</v>
      </c>
      <c r="O19" s="7">
        <f t="shared" si="11"/>
        <v>0</v>
      </c>
      <c r="P19" s="7">
        <f t="shared" si="11"/>
        <v>0</v>
      </c>
      <c r="Q19" s="7">
        <f t="shared" si="11"/>
        <v>0</v>
      </c>
      <c r="R19" s="7">
        <f t="shared" si="11"/>
        <v>700000</v>
      </c>
      <c r="S19" s="7">
        <f t="shared" si="11"/>
        <v>0</v>
      </c>
      <c r="T19" s="7">
        <f t="shared" si="11"/>
        <v>0</v>
      </c>
    </row>
    <row r="20" spans="1:20" s="8" customFormat="1" ht="35.450000000000003" customHeight="1">
      <c r="A20" s="93"/>
      <c r="B20" s="239" t="s">
        <v>331</v>
      </c>
      <c r="C20" s="240"/>
      <c r="D20" s="5" t="s">
        <v>227</v>
      </c>
      <c r="E20" s="6">
        <v>247</v>
      </c>
      <c r="F20" s="7">
        <f>G20+H20+I20+J20+K20+L20+M20+N20+O20+P20+Q20+R20+S20+T20</f>
        <v>495000</v>
      </c>
      <c r="G20" s="7">
        <f>G70+G120</f>
        <v>0</v>
      </c>
      <c r="H20" s="7">
        <f t="shared" ref="H20:T20" si="12">H70+H120</f>
        <v>495000</v>
      </c>
      <c r="I20" s="7">
        <f t="shared" si="12"/>
        <v>0</v>
      </c>
      <c r="J20" s="7">
        <f t="shared" si="12"/>
        <v>0</v>
      </c>
      <c r="K20" s="7">
        <f t="shared" si="12"/>
        <v>0</v>
      </c>
      <c r="L20" s="7">
        <f t="shared" si="12"/>
        <v>0</v>
      </c>
      <c r="M20" s="7">
        <f t="shared" si="12"/>
        <v>0</v>
      </c>
      <c r="N20" s="7">
        <f t="shared" si="12"/>
        <v>0</v>
      </c>
      <c r="O20" s="7">
        <f t="shared" si="12"/>
        <v>0</v>
      </c>
      <c r="P20" s="7">
        <f t="shared" si="12"/>
        <v>0</v>
      </c>
      <c r="Q20" s="7">
        <f t="shared" si="12"/>
        <v>0</v>
      </c>
      <c r="R20" s="7">
        <f t="shared" si="12"/>
        <v>0</v>
      </c>
      <c r="S20" s="7">
        <f t="shared" si="12"/>
        <v>0</v>
      </c>
      <c r="T20" s="7">
        <f t="shared" si="12"/>
        <v>0</v>
      </c>
    </row>
    <row r="21" spans="1:20" s="8" customFormat="1" ht="45" customHeight="1">
      <c r="A21" s="93"/>
      <c r="B21" s="239" t="s">
        <v>130</v>
      </c>
      <c r="C21" s="240"/>
      <c r="D21" s="5" t="s">
        <v>332</v>
      </c>
      <c r="E21" s="6">
        <v>400</v>
      </c>
      <c r="F21" s="7">
        <f>F23+F24</f>
        <v>0</v>
      </c>
      <c r="G21" s="7" t="s">
        <v>7</v>
      </c>
      <c r="H21" s="7" t="s">
        <v>7</v>
      </c>
      <c r="I21" s="7" t="s">
        <v>7</v>
      </c>
      <c r="J21" s="7" t="s">
        <v>7</v>
      </c>
      <c r="K21" s="7" t="s">
        <v>7</v>
      </c>
      <c r="L21" s="7" t="s">
        <v>7</v>
      </c>
      <c r="M21" s="7" t="s">
        <v>7</v>
      </c>
      <c r="N21" s="7" t="s">
        <v>7</v>
      </c>
      <c r="O21" s="7" t="s">
        <v>7</v>
      </c>
      <c r="P21" s="7">
        <f>P23+P24</f>
        <v>0</v>
      </c>
      <c r="Q21" s="7">
        <f t="shared" ref="Q21:T21" si="13">Q23+Q24</f>
        <v>0</v>
      </c>
      <c r="R21" s="7">
        <f t="shared" si="13"/>
        <v>0</v>
      </c>
      <c r="S21" s="7">
        <f t="shared" si="13"/>
        <v>0</v>
      </c>
      <c r="T21" s="7">
        <f t="shared" si="13"/>
        <v>0</v>
      </c>
    </row>
    <row r="22" spans="1:20" s="121" customFormat="1" ht="16.899999999999999" customHeight="1">
      <c r="A22" s="116"/>
      <c r="B22" s="117"/>
      <c r="C22" s="118" t="s">
        <v>20</v>
      </c>
      <c r="D22" s="119" t="s">
        <v>7</v>
      </c>
      <c r="E22" s="119" t="s">
        <v>7</v>
      </c>
      <c r="F22" s="120" t="s">
        <v>7</v>
      </c>
      <c r="G22" s="120" t="s">
        <v>7</v>
      </c>
      <c r="H22" s="120" t="s">
        <v>7</v>
      </c>
      <c r="I22" s="120" t="s">
        <v>7</v>
      </c>
      <c r="J22" s="120" t="s">
        <v>7</v>
      </c>
      <c r="K22" s="120" t="s">
        <v>7</v>
      </c>
      <c r="L22" s="120" t="s">
        <v>7</v>
      </c>
      <c r="M22" s="120" t="s">
        <v>7</v>
      </c>
      <c r="N22" s="120" t="s">
        <v>7</v>
      </c>
      <c r="O22" s="120" t="s">
        <v>7</v>
      </c>
      <c r="P22" s="120" t="s">
        <v>7</v>
      </c>
      <c r="Q22" s="120" t="s">
        <v>7</v>
      </c>
      <c r="R22" s="120" t="s">
        <v>7</v>
      </c>
      <c r="S22" s="120" t="s">
        <v>7</v>
      </c>
      <c r="T22" s="120" t="s">
        <v>7</v>
      </c>
    </row>
    <row r="23" spans="1:20" s="8" customFormat="1" ht="61.15" customHeight="1">
      <c r="A23" s="93"/>
      <c r="B23" s="94"/>
      <c r="C23" s="95" t="s">
        <v>132</v>
      </c>
      <c r="D23" s="5" t="s">
        <v>333</v>
      </c>
      <c r="E23" s="6">
        <v>406</v>
      </c>
      <c r="F23" s="7">
        <f>P23+Q23+R23+S23+T23</f>
        <v>0</v>
      </c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 t="s">
        <v>7</v>
      </c>
      <c r="P23" s="7">
        <f>P73+P123</f>
        <v>0</v>
      </c>
      <c r="Q23" s="7">
        <f t="shared" ref="Q23:T24" si="14">Q73+Q123</f>
        <v>0</v>
      </c>
      <c r="R23" s="7">
        <f t="shared" si="14"/>
        <v>0</v>
      </c>
      <c r="S23" s="7">
        <f t="shared" si="14"/>
        <v>0</v>
      </c>
      <c r="T23" s="7">
        <f t="shared" si="14"/>
        <v>0</v>
      </c>
    </row>
    <row r="24" spans="1:20" s="8" customFormat="1" ht="75" customHeight="1">
      <c r="A24" s="93"/>
      <c r="B24" s="94"/>
      <c r="C24" s="95" t="s">
        <v>134</v>
      </c>
      <c r="D24" s="5" t="s">
        <v>334</v>
      </c>
      <c r="E24" s="6">
        <v>407</v>
      </c>
      <c r="F24" s="7">
        <f>P24+Q24+R24+S24+T24</f>
        <v>0</v>
      </c>
      <c r="G24" s="7" t="s">
        <v>7</v>
      </c>
      <c r="H24" s="7" t="s">
        <v>7</v>
      </c>
      <c r="I24" s="7" t="s">
        <v>7</v>
      </c>
      <c r="J24" s="7" t="s">
        <v>7</v>
      </c>
      <c r="K24" s="7" t="s">
        <v>7</v>
      </c>
      <c r="L24" s="7" t="s">
        <v>7</v>
      </c>
      <c r="M24" s="7" t="s">
        <v>7</v>
      </c>
      <c r="N24" s="7" t="s">
        <v>7</v>
      </c>
      <c r="O24" s="7" t="s">
        <v>7</v>
      </c>
      <c r="P24" s="7">
        <f>P74+P124</f>
        <v>0</v>
      </c>
      <c r="Q24" s="7">
        <f t="shared" si="14"/>
        <v>0</v>
      </c>
      <c r="R24" s="7">
        <f t="shared" si="14"/>
        <v>0</v>
      </c>
      <c r="S24" s="7">
        <f t="shared" si="14"/>
        <v>0</v>
      </c>
      <c r="T24" s="7">
        <f t="shared" si="14"/>
        <v>0</v>
      </c>
    </row>
    <row r="25" spans="1:20" s="112" customFormat="1" ht="16.149999999999999" customHeight="1">
      <c r="A25" s="220" t="s">
        <v>228</v>
      </c>
      <c r="B25" s="221"/>
      <c r="C25" s="222"/>
      <c r="D25" s="109" t="s">
        <v>229</v>
      </c>
      <c r="E25" s="110" t="s">
        <v>7</v>
      </c>
      <c r="F25" s="111">
        <f t="shared" ref="F25:J25" si="15">F27+F35+F39+F44+F47</f>
        <v>0</v>
      </c>
      <c r="G25" s="111">
        <f t="shared" si="15"/>
        <v>0</v>
      </c>
      <c r="H25" s="111">
        <f t="shared" si="15"/>
        <v>0</v>
      </c>
      <c r="I25" s="111">
        <f t="shared" si="15"/>
        <v>0</v>
      </c>
      <c r="J25" s="111">
        <f t="shared" si="15"/>
        <v>0</v>
      </c>
      <c r="K25" s="111">
        <f>K27+K35+K39+K44+K47</f>
        <v>0</v>
      </c>
      <c r="L25" s="111">
        <f t="shared" ref="L25:T25" si="16">L27+L35+L39+L44+L47</f>
        <v>0</v>
      </c>
      <c r="M25" s="111">
        <f t="shared" si="16"/>
        <v>0</v>
      </c>
      <c r="N25" s="111">
        <f t="shared" si="16"/>
        <v>0</v>
      </c>
      <c r="O25" s="111">
        <f t="shared" si="16"/>
        <v>0</v>
      </c>
      <c r="P25" s="111">
        <f t="shared" si="16"/>
        <v>0</v>
      </c>
      <c r="Q25" s="111">
        <f t="shared" si="16"/>
        <v>0</v>
      </c>
      <c r="R25" s="111">
        <f t="shared" si="16"/>
        <v>0</v>
      </c>
      <c r="S25" s="111">
        <f t="shared" si="16"/>
        <v>0</v>
      </c>
      <c r="T25" s="111">
        <f t="shared" si="16"/>
        <v>0</v>
      </c>
    </row>
    <row r="26" spans="1:20" ht="16.5" customHeight="1">
      <c r="A26" s="208" t="s">
        <v>10</v>
      </c>
      <c r="B26" s="206"/>
      <c r="C26" s="207"/>
      <c r="D26" s="91" t="s">
        <v>7</v>
      </c>
      <c r="E26" s="91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  <c r="K26" s="4" t="s">
        <v>7</v>
      </c>
      <c r="L26" s="4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4" t="s">
        <v>7</v>
      </c>
      <c r="T26" s="4" t="s">
        <v>7</v>
      </c>
    </row>
    <row r="27" spans="1:20" s="108" customFormat="1" ht="16.5" customHeight="1">
      <c r="A27" s="223" t="s">
        <v>67</v>
      </c>
      <c r="B27" s="224"/>
      <c r="C27" s="225"/>
      <c r="D27" s="113" t="s">
        <v>12</v>
      </c>
      <c r="E27" s="106">
        <v>110</v>
      </c>
      <c r="F27" s="107">
        <f t="shared" ref="F27:J27" si="17">F29+F30+F31</f>
        <v>0</v>
      </c>
      <c r="G27" s="107">
        <f t="shared" si="17"/>
        <v>0</v>
      </c>
      <c r="H27" s="107">
        <f t="shared" si="17"/>
        <v>0</v>
      </c>
      <c r="I27" s="107">
        <f t="shared" si="17"/>
        <v>0</v>
      </c>
      <c r="J27" s="107">
        <f t="shared" si="17"/>
        <v>0</v>
      </c>
      <c r="K27" s="107">
        <f>K29+K30+K31</f>
        <v>0</v>
      </c>
      <c r="L27" s="107">
        <f t="shared" ref="L27:T27" si="18">L29+L30+L31</f>
        <v>0</v>
      </c>
      <c r="M27" s="107">
        <f t="shared" si="18"/>
        <v>0</v>
      </c>
      <c r="N27" s="107">
        <f t="shared" si="18"/>
        <v>0</v>
      </c>
      <c r="O27" s="107">
        <f t="shared" si="18"/>
        <v>0</v>
      </c>
      <c r="P27" s="107">
        <f t="shared" si="18"/>
        <v>0</v>
      </c>
      <c r="Q27" s="107">
        <f t="shared" si="18"/>
        <v>0</v>
      </c>
      <c r="R27" s="107">
        <f t="shared" si="18"/>
        <v>0</v>
      </c>
      <c r="S27" s="107">
        <f t="shared" si="18"/>
        <v>0</v>
      </c>
      <c r="T27" s="107">
        <f t="shared" si="18"/>
        <v>0</v>
      </c>
    </row>
    <row r="28" spans="1:20" ht="16.5" customHeight="1">
      <c r="A28" s="89"/>
      <c r="B28" s="199" t="s">
        <v>10</v>
      </c>
      <c r="C28" s="200"/>
      <c r="D28" s="91" t="s">
        <v>7</v>
      </c>
      <c r="E28" s="91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</row>
    <row r="29" spans="1:20" ht="16.5" customHeight="1">
      <c r="A29" s="89"/>
      <c r="B29" s="206" t="s">
        <v>69</v>
      </c>
      <c r="C29" s="207"/>
      <c r="D29" s="91" t="s">
        <v>14</v>
      </c>
      <c r="E29" s="92">
        <v>111</v>
      </c>
      <c r="F29" s="4">
        <f>G29+H29+I29+J29+K29+L29+M29+N29+O29+P29+Q29+R29+S29+T29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.149999999999999" customHeight="1">
      <c r="A30" s="89"/>
      <c r="B30" s="206" t="s">
        <v>71</v>
      </c>
      <c r="C30" s="207"/>
      <c r="D30" s="91" t="s">
        <v>16</v>
      </c>
      <c r="E30" s="92">
        <v>112</v>
      </c>
      <c r="F30" s="4">
        <f>G30+H30+I30+J30+K30+L30+M30+N30+O30+P30+Q30+R30+S30+T30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s="121" customFormat="1" ht="78.599999999999994" customHeight="1">
      <c r="A31" s="123"/>
      <c r="B31" s="250" t="s">
        <v>73</v>
      </c>
      <c r="C31" s="251"/>
      <c r="D31" s="119" t="s">
        <v>230</v>
      </c>
      <c r="E31" s="122">
        <v>119</v>
      </c>
      <c r="F31" s="120">
        <f t="shared" ref="F31:J31" si="19">F33+F34</f>
        <v>0</v>
      </c>
      <c r="G31" s="120">
        <f t="shared" si="19"/>
        <v>0</v>
      </c>
      <c r="H31" s="120">
        <f t="shared" si="19"/>
        <v>0</v>
      </c>
      <c r="I31" s="120">
        <f t="shared" si="19"/>
        <v>0</v>
      </c>
      <c r="J31" s="120">
        <f t="shared" si="19"/>
        <v>0</v>
      </c>
      <c r="K31" s="120">
        <f>K33+K34</f>
        <v>0</v>
      </c>
      <c r="L31" s="120">
        <f t="shared" ref="L31:T31" si="20">L33+L34</f>
        <v>0</v>
      </c>
      <c r="M31" s="120">
        <f t="shared" si="20"/>
        <v>0</v>
      </c>
      <c r="N31" s="120">
        <f t="shared" si="20"/>
        <v>0</v>
      </c>
      <c r="O31" s="120">
        <f t="shared" si="20"/>
        <v>0</v>
      </c>
      <c r="P31" s="120">
        <f t="shared" si="20"/>
        <v>0</v>
      </c>
      <c r="Q31" s="120">
        <f t="shared" si="20"/>
        <v>0</v>
      </c>
      <c r="R31" s="120">
        <f t="shared" si="20"/>
        <v>0</v>
      </c>
      <c r="S31" s="120">
        <f t="shared" si="20"/>
        <v>0</v>
      </c>
      <c r="T31" s="120">
        <f t="shared" si="20"/>
        <v>0</v>
      </c>
    </row>
    <row r="32" spans="1:20" ht="15" customHeight="1">
      <c r="A32" s="89"/>
      <c r="B32" s="233" t="s">
        <v>20</v>
      </c>
      <c r="C32" s="234"/>
      <c r="D32" s="91" t="s">
        <v>7</v>
      </c>
      <c r="E32" s="92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</row>
    <row r="33" spans="1:20" ht="22.9" customHeight="1">
      <c r="A33" s="9"/>
      <c r="B33" s="233" t="s">
        <v>75</v>
      </c>
      <c r="C33" s="234"/>
      <c r="D33" s="91" t="s">
        <v>231</v>
      </c>
      <c r="E33" s="92">
        <v>119</v>
      </c>
      <c r="F33" s="4">
        <f t="shared" ref="F33:F34" si="21">G33+H33+I33+J33+K33+L33+M33+N33+O33+P33+Q33+R33+S33+T33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44.45" customHeight="1">
      <c r="A34" s="9"/>
      <c r="B34" s="233" t="s">
        <v>77</v>
      </c>
      <c r="C34" s="234"/>
      <c r="D34" s="91" t="s">
        <v>232</v>
      </c>
      <c r="E34" s="92">
        <v>119</v>
      </c>
      <c r="F34" s="4">
        <f t="shared" si="21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108" customFormat="1" ht="20.45" customHeight="1">
      <c r="A35" s="217" t="s">
        <v>79</v>
      </c>
      <c r="B35" s="218"/>
      <c r="C35" s="219"/>
      <c r="D35" s="105" t="s">
        <v>18</v>
      </c>
      <c r="E35" s="106">
        <v>300</v>
      </c>
      <c r="F35" s="107">
        <f t="shared" ref="F35:J35" si="22">F37+F38</f>
        <v>0</v>
      </c>
      <c r="G35" s="107">
        <f t="shared" si="22"/>
        <v>0</v>
      </c>
      <c r="H35" s="107">
        <f t="shared" si="22"/>
        <v>0</v>
      </c>
      <c r="I35" s="107">
        <f t="shared" si="22"/>
        <v>0</v>
      </c>
      <c r="J35" s="107">
        <f t="shared" si="22"/>
        <v>0</v>
      </c>
      <c r="K35" s="107">
        <f>K37+K38</f>
        <v>0</v>
      </c>
      <c r="L35" s="107">
        <f t="shared" ref="L35:T35" si="23">L37+L38</f>
        <v>0</v>
      </c>
      <c r="M35" s="107">
        <f t="shared" si="23"/>
        <v>0</v>
      </c>
      <c r="N35" s="107">
        <f t="shared" si="23"/>
        <v>0</v>
      </c>
      <c r="O35" s="107">
        <f t="shared" si="23"/>
        <v>0</v>
      </c>
      <c r="P35" s="107">
        <f t="shared" si="23"/>
        <v>0</v>
      </c>
      <c r="Q35" s="107">
        <f t="shared" si="23"/>
        <v>0</v>
      </c>
      <c r="R35" s="107">
        <f t="shared" si="23"/>
        <v>0</v>
      </c>
      <c r="S35" s="107">
        <f t="shared" si="23"/>
        <v>0</v>
      </c>
      <c r="T35" s="107">
        <f t="shared" si="23"/>
        <v>0</v>
      </c>
    </row>
    <row r="36" spans="1:20" ht="16.5" customHeight="1">
      <c r="A36" s="89"/>
      <c r="B36" s="199" t="s">
        <v>10</v>
      </c>
      <c r="C36" s="200"/>
      <c r="D36" s="91" t="s">
        <v>7</v>
      </c>
      <c r="E36" s="91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  <c r="K36" s="4" t="s">
        <v>7</v>
      </c>
      <c r="L36" s="4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4" t="s">
        <v>7</v>
      </c>
      <c r="T36" s="4" t="s">
        <v>7</v>
      </c>
    </row>
    <row r="37" spans="1:20" ht="64.150000000000006" customHeight="1">
      <c r="A37" s="89"/>
      <c r="B37" s="206" t="s">
        <v>81</v>
      </c>
      <c r="C37" s="207"/>
      <c r="D37" s="91" t="s">
        <v>19</v>
      </c>
      <c r="E37" s="92">
        <v>321</v>
      </c>
      <c r="F37" s="4">
        <f t="shared" ref="F37:F38" si="24">G37+H37+I37+J37+K37+L37+M37+N37+O37+P37+Q37+R37+S37+T37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A38" s="89"/>
      <c r="B38" s="206"/>
      <c r="C38" s="207"/>
      <c r="D38" s="91" t="s">
        <v>34</v>
      </c>
      <c r="E38" s="92"/>
      <c r="F38" s="4">
        <f t="shared" si="24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s="108" customFormat="1" ht="32.450000000000003" customHeight="1">
      <c r="A39" s="217" t="s">
        <v>84</v>
      </c>
      <c r="B39" s="218"/>
      <c r="C39" s="219"/>
      <c r="D39" s="105" t="s">
        <v>40</v>
      </c>
      <c r="E39" s="105" t="s">
        <v>86</v>
      </c>
      <c r="F39" s="107">
        <f t="shared" ref="F39:J39" si="25">F41+F42+F43</f>
        <v>0</v>
      </c>
      <c r="G39" s="107">
        <f t="shared" si="25"/>
        <v>0</v>
      </c>
      <c r="H39" s="107">
        <f t="shared" si="25"/>
        <v>0</v>
      </c>
      <c r="I39" s="107">
        <f t="shared" si="25"/>
        <v>0</v>
      </c>
      <c r="J39" s="107">
        <f t="shared" si="25"/>
        <v>0</v>
      </c>
      <c r="K39" s="107">
        <f>K41+K42+K43</f>
        <v>0</v>
      </c>
      <c r="L39" s="107">
        <f t="shared" ref="L39:T39" si="26">L41+L42+L43</f>
        <v>0</v>
      </c>
      <c r="M39" s="107">
        <f t="shared" si="26"/>
        <v>0</v>
      </c>
      <c r="N39" s="107">
        <f t="shared" si="26"/>
        <v>0</v>
      </c>
      <c r="O39" s="107">
        <f t="shared" si="26"/>
        <v>0</v>
      </c>
      <c r="P39" s="107">
        <f t="shared" si="26"/>
        <v>0</v>
      </c>
      <c r="Q39" s="107">
        <f t="shared" si="26"/>
        <v>0</v>
      </c>
      <c r="R39" s="107">
        <f t="shared" si="26"/>
        <v>0</v>
      </c>
      <c r="S39" s="107">
        <f t="shared" si="26"/>
        <v>0</v>
      </c>
      <c r="T39" s="107">
        <f t="shared" si="26"/>
        <v>0</v>
      </c>
    </row>
    <row r="40" spans="1:20" ht="16.5" customHeight="1">
      <c r="A40" s="89"/>
      <c r="B40" s="199" t="s">
        <v>10</v>
      </c>
      <c r="C40" s="200"/>
      <c r="D40" s="91" t="s">
        <v>7</v>
      </c>
      <c r="E40" s="91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4" t="s">
        <v>7</v>
      </c>
      <c r="T40" s="4" t="s">
        <v>7</v>
      </c>
    </row>
    <row r="41" spans="1:20" ht="32.450000000000003" customHeight="1">
      <c r="A41" s="89"/>
      <c r="B41" s="206" t="s">
        <v>87</v>
      </c>
      <c r="C41" s="207"/>
      <c r="D41" s="91" t="s">
        <v>41</v>
      </c>
      <c r="E41" s="92">
        <v>851</v>
      </c>
      <c r="F41" s="4">
        <f t="shared" ref="F41:F43" si="27">G41+H41+I41+J41+K41+L41+M41+N41+O41+P41+Q41+R41+S41+T41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46.15" customHeight="1">
      <c r="A42" s="89"/>
      <c r="B42" s="206" t="s">
        <v>89</v>
      </c>
      <c r="C42" s="207"/>
      <c r="D42" s="91" t="s">
        <v>233</v>
      </c>
      <c r="E42" s="92">
        <v>852</v>
      </c>
      <c r="F42" s="4">
        <f t="shared" si="27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>
      <c r="A43" s="89"/>
      <c r="B43" s="206" t="s">
        <v>91</v>
      </c>
      <c r="C43" s="207"/>
      <c r="D43" s="91" t="s">
        <v>234</v>
      </c>
      <c r="E43" s="92">
        <v>853</v>
      </c>
      <c r="F43" s="4">
        <f t="shared" si="27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s="108" customFormat="1" ht="34.9" customHeight="1">
      <c r="A44" s="217" t="s">
        <v>93</v>
      </c>
      <c r="B44" s="218"/>
      <c r="C44" s="219"/>
      <c r="D44" s="105" t="s">
        <v>43</v>
      </c>
      <c r="E44" s="105" t="s">
        <v>7</v>
      </c>
      <c r="F44" s="107">
        <f t="shared" ref="F44:J44" si="28">F46</f>
        <v>0</v>
      </c>
      <c r="G44" s="107">
        <f t="shared" si="28"/>
        <v>0</v>
      </c>
      <c r="H44" s="107">
        <f t="shared" si="28"/>
        <v>0</v>
      </c>
      <c r="I44" s="107">
        <f t="shared" si="28"/>
        <v>0</v>
      </c>
      <c r="J44" s="107">
        <f t="shared" si="28"/>
        <v>0</v>
      </c>
      <c r="K44" s="107">
        <f>K46</f>
        <v>0</v>
      </c>
      <c r="L44" s="107">
        <f t="shared" ref="L44:T44" si="29">L46</f>
        <v>0</v>
      </c>
      <c r="M44" s="107">
        <f t="shared" si="29"/>
        <v>0</v>
      </c>
      <c r="N44" s="107">
        <f t="shared" si="29"/>
        <v>0</v>
      </c>
      <c r="O44" s="107">
        <f t="shared" si="29"/>
        <v>0</v>
      </c>
      <c r="P44" s="107">
        <f t="shared" si="29"/>
        <v>0</v>
      </c>
      <c r="Q44" s="107">
        <f t="shared" si="29"/>
        <v>0</v>
      </c>
      <c r="R44" s="107">
        <f t="shared" si="29"/>
        <v>0</v>
      </c>
      <c r="S44" s="107">
        <f t="shared" si="29"/>
        <v>0</v>
      </c>
      <c r="T44" s="107">
        <f t="shared" si="29"/>
        <v>0</v>
      </c>
    </row>
    <row r="45" spans="1:20" ht="16.5" customHeight="1">
      <c r="A45" s="89"/>
      <c r="B45" s="199" t="s">
        <v>10</v>
      </c>
      <c r="C45" s="200"/>
      <c r="D45" s="91" t="s">
        <v>7</v>
      </c>
      <c r="E45" s="91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  <c r="T45" s="4" t="s">
        <v>7</v>
      </c>
    </row>
    <row r="46" spans="1:20" ht="74.45" customHeight="1">
      <c r="A46" s="89"/>
      <c r="B46" s="206" t="s">
        <v>235</v>
      </c>
      <c r="C46" s="207"/>
      <c r="D46" s="91" t="s">
        <v>44</v>
      </c>
      <c r="E46" s="92">
        <v>831</v>
      </c>
      <c r="F46" s="4">
        <f t="shared" ref="F46" si="30">G46+H46+I46+J46+K46+L46+M46+N46+O46+P46+Q46+R46+S46+T46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s="108" customFormat="1" ht="31.9" customHeight="1">
      <c r="A47" s="217" t="s">
        <v>236</v>
      </c>
      <c r="B47" s="218"/>
      <c r="C47" s="219"/>
      <c r="D47" s="105" t="s">
        <v>46</v>
      </c>
      <c r="E47" s="105" t="s">
        <v>7</v>
      </c>
      <c r="F47" s="107">
        <f t="shared" ref="F47:I47" si="31">F58+F70</f>
        <v>0</v>
      </c>
      <c r="G47" s="107">
        <f t="shared" si="31"/>
        <v>0</v>
      </c>
      <c r="H47" s="107">
        <f t="shared" si="31"/>
        <v>0</v>
      </c>
      <c r="I47" s="107">
        <f t="shared" si="31"/>
        <v>0</v>
      </c>
      <c r="J47" s="107">
        <f>J58+J70</f>
        <v>0</v>
      </c>
      <c r="K47" s="107">
        <f>K58+K70</f>
        <v>0</v>
      </c>
      <c r="L47" s="107">
        <f>L58+L70</f>
        <v>0</v>
      </c>
      <c r="M47" s="107">
        <f>M49+M58+M70</f>
        <v>0</v>
      </c>
      <c r="N47" s="107">
        <f t="shared" ref="N47:O47" si="32">N49+N58+N70</f>
        <v>0</v>
      </c>
      <c r="O47" s="107">
        <f t="shared" si="32"/>
        <v>0</v>
      </c>
      <c r="P47" s="107">
        <f>P58+P70+P71</f>
        <v>0</v>
      </c>
      <c r="Q47" s="107">
        <f>Q58+Q70+Q71</f>
        <v>0</v>
      </c>
      <c r="R47" s="107">
        <f>R49+R58+R70+R71</f>
        <v>0</v>
      </c>
      <c r="S47" s="107">
        <f t="shared" ref="S47:T47" si="33">S49+S58+S70+S71</f>
        <v>0</v>
      </c>
      <c r="T47" s="107">
        <f t="shared" si="33"/>
        <v>0</v>
      </c>
    </row>
    <row r="48" spans="1:20" ht="16.5" customHeight="1">
      <c r="A48" s="89"/>
      <c r="B48" s="199" t="s">
        <v>10</v>
      </c>
      <c r="C48" s="200"/>
      <c r="D48" s="91" t="s">
        <v>7</v>
      </c>
      <c r="E48" s="91" t="s">
        <v>7</v>
      </c>
      <c r="F48" s="4" t="s">
        <v>7</v>
      </c>
      <c r="G48" s="4" t="s">
        <v>7</v>
      </c>
      <c r="H48" s="4" t="s">
        <v>7</v>
      </c>
      <c r="I48" s="4" t="s">
        <v>7</v>
      </c>
      <c r="J48" s="4" t="s">
        <v>7</v>
      </c>
      <c r="K48" s="4" t="s">
        <v>7</v>
      </c>
      <c r="L48" s="4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4" t="s">
        <v>7</v>
      </c>
      <c r="T48" s="4" t="s">
        <v>7</v>
      </c>
    </row>
    <row r="49" spans="1:20" s="121" customFormat="1" ht="44.45" customHeight="1">
      <c r="A49" s="116"/>
      <c r="B49" s="250" t="s">
        <v>99</v>
      </c>
      <c r="C49" s="251"/>
      <c r="D49" s="119" t="s">
        <v>48</v>
      </c>
      <c r="E49" s="122">
        <v>243</v>
      </c>
      <c r="F49" s="120">
        <f>F51+F52+F53+F54+F55+F56+F57</f>
        <v>0</v>
      </c>
      <c r="G49" s="120" t="s">
        <v>7</v>
      </c>
      <c r="H49" s="120" t="s">
        <v>7</v>
      </c>
      <c r="I49" s="120" t="s">
        <v>7</v>
      </c>
      <c r="J49" s="120" t="s">
        <v>7</v>
      </c>
      <c r="K49" s="120" t="s">
        <v>7</v>
      </c>
      <c r="L49" s="120" t="s">
        <v>7</v>
      </c>
      <c r="M49" s="120">
        <f>M51+M52+M53+M54+M55+M56+M57</f>
        <v>0</v>
      </c>
      <c r="N49" s="120">
        <f t="shared" ref="N49:O49" si="34">N51+N52+N53+N54+N55+N56+N57</f>
        <v>0</v>
      </c>
      <c r="O49" s="120">
        <f t="shared" si="34"/>
        <v>0</v>
      </c>
      <c r="P49" s="120" t="s">
        <v>7</v>
      </c>
      <c r="Q49" s="120" t="s">
        <v>7</v>
      </c>
      <c r="R49" s="120">
        <f t="shared" ref="R49:T49" si="35">R51+R52+R53+R54+R55+R56+R57</f>
        <v>0</v>
      </c>
      <c r="S49" s="120">
        <f t="shared" si="35"/>
        <v>0</v>
      </c>
      <c r="T49" s="120">
        <f t="shared" si="35"/>
        <v>0</v>
      </c>
    </row>
    <row r="50" spans="1:20" ht="16.899999999999999" customHeight="1">
      <c r="A50" s="89"/>
      <c r="C50" s="85" t="s">
        <v>20</v>
      </c>
      <c r="D50" s="91" t="s">
        <v>7</v>
      </c>
      <c r="E50" s="91" t="s">
        <v>7</v>
      </c>
      <c r="F50" s="4" t="s">
        <v>7</v>
      </c>
      <c r="G50" s="4" t="s">
        <v>7</v>
      </c>
      <c r="H50" s="4" t="s">
        <v>7</v>
      </c>
      <c r="I50" s="4" t="s">
        <v>7</v>
      </c>
      <c r="J50" s="4" t="s">
        <v>7</v>
      </c>
      <c r="K50" s="4" t="s">
        <v>7</v>
      </c>
      <c r="L50" s="4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4" t="s">
        <v>7</v>
      </c>
      <c r="T50" s="4" t="s">
        <v>7</v>
      </c>
    </row>
    <row r="51" spans="1:20" ht="16.899999999999999" customHeight="1">
      <c r="A51" s="89"/>
      <c r="B51" s="85"/>
      <c r="C51" s="86" t="s">
        <v>101</v>
      </c>
      <c r="D51" s="91" t="s">
        <v>237</v>
      </c>
      <c r="E51" s="92">
        <v>243</v>
      </c>
      <c r="F51" s="4">
        <f>M51+N51+O51+R51+S51+T51</f>
        <v>0</v>
      </c>
      <c r="G51" s="4" t="s">
        <v>7</v>
      </c>
      <c r="H51" s="4" t="s">
        <v>7</v>
      </c>
      <c r="I51" s="4" t="s">
        <v>7</v>
      </c>
      <c r="J51" s="4" t="s">
        <v>7</v>
      </c>
      <c r="K51" s="4" t="s">
        <v>7</v>
      </c>
      <c r="L51" s="4" t="s">
        <v>7</v>
      </c>
      <c r="M51" s="4"/>
      <c r="N51" s="4"/>
      <c r="O51" s="4"/>
      <c r="P51" s="4" t="s">
        <v>7</v>
      </c>
      <c r="Q51" s="4" t="s">
        <v>7</v>
      </c>
      <c r="R51" s="4"/>
      <c r="S51" s="4"/>
      <c r="T51" s="4"/>
    </row>
    <row r="52" spans="1:20" ht="35.450000000000003" customHeight="1">
      <c r="A52" s="89"/>
      <c r="B52" s="85"/>
      <c r="C52" s="86" t="s">
        <v>103</v>
      </c>
      <c r="D52" s="91" t="s">
        <v>238</v>
      </c>
      <c r="E52" s="92">
        <v>243</v>
      </c>
      <c r="F52" s="4">
        <f t="shared" ref="F52:F57" si="36">M52+N52+O52+R52+S52+T52</f>
        <v>0</v>
      </c>
      <c r="G52" s="4" t="s">
        <v>7</v>
      </c>
      <c r="H52" s="4" t="s">
        <v>7</v>
      </c>
      <c r="I52" s="4" t="s">
        <v>7</v>
      </c>
      <c r="J52" s="4" t="s">
        <v>7</v>
      </c>
      <c r="K52" s="4" t="s">
        <v>7</v>
      </c>
      <c r="L52" s="4" t="s">
        <v>7</v>
      </c>
      <c r="M52" s="4"/>
      <c r="N52" s="4"/>
      <c r="O52" s="4"/>
      <c r="P52" s="4" t="s">
        <v>7</v>
      </c>
      <c r="Q52" s="4" t="s">
        <v>7</v>
      </c>
      <c r="R52" s="4"/>
      <c r="S52" s="4"/>
      <c r="T52" s="4"/>
    </row>
    <row r="53" spans="1:20" ht="34.9" customHeight="1">
      <c r="A53" s="89"/>
      <c r="B53" s="85"/>
      <c r="C53" s="86" t="s">
        <v>105</v>
      </c>
      <c r="D53" s="91" t="s">
        <v>239</v>
      </c>
      <c r="E53" s="92">
        <v>243</v>
      </c>
      <c r="F53" s="4">
        <f t="shared" si="36"/>
        <v>0</v>
      </c>
      <c r="G53" s="4" t="s">
        <v>7</v>
      </c>
      <c r="H53" s="4" t="s">
        <v>7</v>
      </c>
      <c r="I53" s="4" t="s">
        <v>7</v>
      </c>
      <c r="J53" s="4" t="s">
        <v>7</v>
      </c>
      <c r="K53" s="4" t="s">
        <v>7</v>
      </c>
      <c r="L53" s="4" t="s">
        <v>7</v>
      </c>
      <c r="M53" s="4"/>
      <c r="N53" s="4"/>
      <c r="O53" s="4"/>
      <c r="P53" s="4" t="s">
        <v>7</v>
      </c>
      <c r="Q53" s="4" t="s">
        <v>7</v>
      </c>
      <c r="R53" s="4"/>
      <c r="S53" s="4"/>
      <c r="T53" s="4"/>
    </row>
    <row r="54" spans="1:20" ht="19.899999999999999" customHeight="1">
      <c r="A54" s="89"/>
      <c r="B54" s="85"/>
      <c r="C54" s="86" t="s">
        <v>107</v>
      </c>
      <c r="D54" s="91" t="s">
        <v>240</v>
      </c>
      <c r="E54" s="92">
        <v>243</v>
      </c>
      <c r="F54" s="4">
        <f t="shared" si="36"/>
        <v>0</v>
      </c>
      <c r="G54" s="4" t="s">
        <v>7</v>
      </c>
      <c r="H54" s="4" t="s">
        <v>7</v>
      </c>
      <c r="I54" s="4" t="s">
        <v>7</v>
      </c>
      <c r="J54" s="4" t="s">
        <v>7</v>
      </c>
      <c r="K54" s="4" t="s">
        <v>7</v>
      </c>
      <c r="L54" s="4" t="s">
        <v>7</v>
      </c>
      <c r="M54" s="4"/>
      <c r="N54" s="4"/>
      <c r="O54" s="4"/>
      <c r="P54" s="4" t="s">
        <v>7</v>
      </c>
      <c r="Q54" s="4" t="s">
        <v>7</v>
      </c>
      <c r="R54" s="4"/>
      <c r="S54" s="4"/>
      <c r="T54" s="4"/>
    </row>
    <row r="55" spans="1:20" ht="30" customHeight="1">
      <c r="A55" s="89"/>
      <c r="B55" s="85"/>
      <c r="C55" s="1" t="s">
        <v>109</v>
      </c>
      <c r="D55" s="91" t="s">
        <v>241</v>
      </c>
      <c r="E55" s="92">
        <v>243</v>
      </c>
      <c r="F55" s="4">
        <f t="shared" si="36"/>
        <v>0</v>
      </c>
      <c r="G55" s="4" t="s">
        <v>7</v>
      </c>
      <c r="H55" s="4" t="s">
        <v>7</v>
      </c>
      <c r="I55" s="4" t="s">
        <v>7</v>
      </c>
      <c r="J55" s="4" t="s">
        <v>7</v>
      </c>
      <c r="K55" s="4" t="s">
        <v>7</v>
      </c>
      <c r="L55" s="4" t="s">
        <v>7</v>
      </c>
      <c r="M55" s="4"/>
      <c r="N55" s="4"/>
      <c r="O55" s="4"/>
      <c r="P55" s="4" t="s">
        <v>7</v>
      </c>
      <c r="Q55" s="4" t="s">
        <v>7</v>
      </c>
      <c r="R55" s="4"/>
      <c r="S55" s="4"/>
      <c r="T55" s="4"/>
    </row>
    <row r="56" spans="1:20" ht="32.450000000000003" customHeight="1">
      <c r="A56" s="89"/>
      <c r="B56" s="85"/>
      <c r="C56" s="86" t="s">
        <v>111</v>
      </c>
      <c r="D56" s="91" t="s">
        <v>242</v>
      </c>
      <c r="E56" s="92">
        <v>243</v>
      </c>
      <c r="F56" s="4">
        <f t="shared" si="36"/>
        <v>0</v>
      </c>
      <c r="G56" s="4" t="s">
        <v>7</v>
      </c>
      <c r="H56" s="4" t="s">
        <v>7</v>
      </c>
      <c r="I56" s="4" t="s">
        <v>7</v>
      </c>
      <c r="J56" s="4" t="s">
        <v>7</v>
      </c>
      <c r="K56" s="4" t="s">
        <v>7</v>
      </c>
      <c r="L56" s="4" t="s">
        <v>7</v>
      </c>
      <c r="M56" s="4"/>
      <c r="N56" s="4"/>
      <c r="O56" s="4"/>
      <c r="P56" s="4" t="s">
        <v>7</v>
      </c>
      <c r="Q56" s="4" t="s">
        <v>7</v>
      </c>
      <c r="R56" s="4"/>
      <c r="S56" s="4"/>
      <c r="T56" s="4"/>
    </row>
    <row r="57" spans="1:20" ht="31.15" customHeight="1">
      <c r="A57" s="89"/>
      <c r="B57" s="85"/>
      <c r="C57" s="86" t="s">
        <v>113</v>
      </c>
      <c r="D57" s="91" t="s">
        <v>243</v>
      </c>
      <c r="E57" s="92">
        <v>243</v>
      </c>
      <c r="F57" s="4">
        <f t="shared" si="36"/>
        <v>0</v>
      </c>
      <c r="G57" s="4" t="s">
        <v>7</v>
      </c>
      <c r="H57" s="4" t="s">
        <v>7</v>
      </c>
      <c r="I57" s="4" t="s">
        <v>7</v>
      </c>
      <c r="J57" s="4" t="s">
        <v>7</v>
      </c>
      <c r="K57" s="4" t="s">
        <v>7</v>
      </c>
      <c r="L57" s="4" t="s">
        <v>7</v>
      </c>
      <c r="M57" s="4"/>
      <c r="N57" s="4"/>
      <c r="O57" s="4"/>
      <c r="P57" s="4" t="s">
        <v>7</v>
      </c>
      <c r="Q57" s="4" t="s">
        <v>7</v>
      </c>
      <c r="R57" s="4"/>
      <c r="S57" s="4"/>
      <c r="T57" s="4"/>
    </row>
    <row r="58" spans="1:20" s="121" customFormat="1" ht="35.450000000000003" customHeight="1">
      <c r="A58" s="116"/>
      <c r="B58" s="250" t="s">
        <v>115</v>
      </c>
      <c r="C58" s="251"/>
      <c r="D58" s="119" t="s">
        <v>52</v>
      </c>
      <c r="E58" s="122">
        <v>244</v>
      </c>
      <c r="F58" s="120">
        <f t="shared" ref="F58:J58" si="37">F60+F61+F62+F63+F64+F65+F66+F67+F68+F69</f>
        <v>0</v>
      </c>
      <c r="G58" s="120">
        <f t="shared" si="37"/>
        <v>0</v>
      </c>
      <c r="H58" s="120">
        <f t="shared" si="37"/>
        <v>0</v>
      </c>
      <c r="I58" s="120">
        <f t="shared" si="37"/>
        <v>0</v>
      </c>
      <c r="J58" s="120">
        <f t="shared" si="37"/>
        <v>0</v>
      </c>
      <c r="K58" s="120">
        <f>K60+K61+K62+K63+K64+K65+K66+K67+K68+K69</f>
        <v>0</v>
      </c>
      <c r="L58" s="120">
        <f t="shared" ref="L58:T58" si="38">L60+L61+L62+L63+L64+L65+L66+L67+L68+L69</f>
        <v>0</v>
      </c>
      <c r="M58" s="120">
        <f t="shared" si="38"/>
        <v>0</v>
      </c>
      <c r="N58" s="120">
        <f t="shared" si="38"/>
        <v>0</v>
      </c>
      <c r="O58" s="120">
        <f t="shared" si="38"/>
        <v>0</v>
      </c>
      <c r="P58" s="120">
        <f t="shared" si="38"/>
        <v>0</v>
      </c>
      <c r="Q58" s="120">
        <f t="shared" si="38"/>
        <v>0</v>
      </c>
      <c r="R58" s="120">
        <f t="shared" si="38"/>
        <v>0</v>
      </c>
      <c r="S58" s="120">
        <f t="shared" si="38"/>
        <v>0</v>
      </c>
      <c r="T58" s="120">
        <f t="shared" si="38"/>
        <v>0</v>
      </c>
    </row>
    <row r="59" spans="1:20" ht="16.899999999999999" customHeight="1">
      <c r="A59" s="89"/>
      <c r="C59" s="85" t="s">
        <v>20</v>
      </c>
      <c r="D59" s="91" t="s">
        <v>7</v>
      </c>
      <c r="E59" s="91" t="s">
        <v>7</v>
      </c>
      <c r="F59" s="4" t="s">
        <v>7</v>
      </c>
      <c r="G59" s="4" t="s">
        <v>7</v>
      </c>
      <c r="H59" s="4" t="s">
        <v>7</v>
      </c>
      <c r="I59" s="4" t="s">
        <v>7</v>
      </c>
      <c r="J59" s="4" t="s">
        <v>7</v>
      </c>
      <c r="K59" s="4" t="s">
        <v>7</v>
      </c>
      <c r="L59" s="4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4" t="s">
        <v>7</v>
      </c>
      <c r="T59" s="4" t="s">
        <v>7</v>
      </c>
    </row>
    <row r="60" spans="1:20" ht="16.899999999999999" customHeight="1">
      <c r="A60" s="89"/>
      <c r="B60" s="85"/>
      <c r="C60" s="86" t="s">
        <v>117</v>
      </c>
      <c r="D60" s="91" t="s">
        <v>244</v>
      </c>
      <c r="E60" s="92">
        <v>244</v>
      </c>
      <c r="F60" s="4">
        <f t="shared" ref="F60:F69" si="39">G60+H60+I60+J60+K60+L60+M60+N60+O60+P60+Q60+R60+S60+T60</f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.899999999999999" customHeight="1">
      <c r="A61" s="89"/>
      <c r="B61" s="85"/>
      <c r="C61" s="86" t="s">
        <v>101</v>
      </c>
      <c r="D61" s="91" t="s">
        <v>245</v>
      </c>
      <c r="E61" s="92">
        <v>244</v>
      </c>
      <c r="F61" s="4">
        <f t="shared" si="39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.600000000000001" customHeight="1">
      <c r="A62" s="89"/>
      <c r="B62" s="85"/>
      <c r="C62" s="86" t="s">
        <v>120</v>
      </c>
      <c r="D62" s="91" t="s">
        <v>246</v>
      </c>
      <c r="E62" s="92">
        <v>244</v>
      </c>
      <c r="F62" s="4">
        <f t="shared" si="39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36.6" customHeight="1">
      <c r="A63" s="89"/>
      <c r="B63" s="85"/>
      <c r="C63" s="86" t="s">
        <v>103</v>
      </c>
      <c r="D63" s="91" t="s">
        <v>247</v>
      </c>
      <c r="E63" s="92">
        <v>244</v>
      </c>
      <c r="F63" s="4">
        <f t="shared" si="39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36.6" customHeight="1">
      <c r="A64" s="89"/>
      <c r="B64" s="85"/>
      <c r="C64" s="86" t="s">
        <v>105</v>
      </c>
      <c r="D64" s="91" t="s">
        <v>248</v>
      </c>
      <c r="E64" s="92">
        <v>244</v>
      </c>
      <c r="F64" s="4">
        <f t="shared" si="39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8.600000000000001" customHeight="1">
      <c r="A65" s="89"/>
      <c r="B65" s="85"/>
      <c r="C65" s="86" t="s">
        <v>107</v>
      </c>
      <c r="D65" s="91" t="s">
        <v>249</v>
      </c>
      <c r="E65" s="92">
        <v>244</v>
      </c>
      <c r="F65" s="4">
        <f t="shared" si="39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.600000000000001" customHeight="1">
      <c r="A66" s="89"/>
      <c r="B66" s="85"/>
      <c r="C66" s="86" t="s">
        <v>125</v>
      </c>
      <c r="D66" s="91" t="s">
        <v>250</v>
      </c>
      <c r="E66" s="92">
        <v>244</v>
      </c>
      <c r="F66" s="4">
        <f t="shared" si="39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34.9" customHeight="1">
      <c r="A67" s="89"/>
      <c r="B67" s="85"/>
      <c r="C67" s="86" t="s">
        <v>109</v>
      </c>
      <c r="D67" s="91" t="s">
        <v>251</v>
      </c>
      <c r="E67" s="92">
        <v>244</v>
      </c>
      <c r="F67" s="4">
        <f t="shared" si="39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34.9" customHeight="1">
      <c r="A68" s="89"/>
      <c r="B68" s="85"/>
      <c r="C68" s="86" t="s">
        <v>111</v>
      </c>
      <c r="D68" s="91" t="s">
        <v>252</v>
      </c>
      <c r="E68" s="92">
        <v>244</v>
      </c>
      <c r="F68" s="4">
        <f t="shared" si="39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34.9" customHeight="1">
      <c r="A69" s="89"/>
      <c r="B69" s="85"/>
      <c r="C69" s="86" t="s">
        <v>113</v>
      </c>
      <c r="D69" s="91" t="s">
        <v>253</v>
      </c>
      <c r="E69" s="92">
        <v>244</v>
      </c>
      <c r="F69" s="4">
        <f t="shared" si="39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s="121" customFormat="1" ht="19.5" customHeight="1">
      <c r="A70" s="116"/>
      <c r="B70" s="250" t="s">
        <v>331</v>
      </c>
      <c r="C70" s="251"/>
      <c r="D70" s="119" t="s">
        <v>335</v>
      </c>
      <c r="E70" s="122">
        <v>247</v>
      </c>
      <c r="F70" s="120">
        <f>G70+H70+I70+J70+K70+L70+M70+N70+O70+P70+Q70+R70+S70+T70</f>
        <v>0</v>
      </c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</row>
    <row r="71" spans="1:20" s="121" customFormat="1" ht="52.15" customHeight="1">
      <c r="A71" s="116"/>
      <c r="B71" s="250" t="s">
        <v>130</v>
      </c>
      <c r="C71" s="251"/>
      <c r="D71" s="119" t="s">
        <v>254</v>
      </c>
      <c r="E71" s="122">
        <v>400</v>
      </c>
      <c r="F71" s="120">
        <f>F73+F74</f>
        <v>0</v>
      </c>
      <c r="G71" s="120" t="s">
        <v>7</v>
      </c>
      <c r="H71" s="120" t="s">
        <v>7</v>
      </c>
      <c r="I71" s="120" t="s">
        <v>7</v>
      </c>
      <c r="J71" s="120" t="s">
        <v>7</v>
      </c>
      <c r="K71" s="120" t="s">
        <v>7</v>
      </c>
      <c r="L71" s="120" t="s">
        <v>7</v>
      </c>
      <c r="M71" s="120" t="s">
        <v>7</v>
      </c>
      <c r="N71" s="120" t="s">
        <v>7</v>
      </c>
      <c r="O71" s="120" t="s">
        <v>7</v>
      </c>
      <c r="P71" s="120">
        <f>P73+P74</f>
        <v>0</v>
      </c>
      <c r="Q71" s="120">
        <f t="shared" ref="Q71:T71" si="40">Q73+Q74</f>
        <v>0</v>
      </c>
      <c r="R71" s="120">
        <f t="shared" si="40"/>
        <v>0</v>
      </c>
      <c r="S71" s="120">
        <f t="shared" si="40"/>
        <v>0</v>
      </c>
      <c r="T71" s="120">
        <f t="shared" si="40"/>
        <v>0</v>
      </c>
    </row>
    <row r="72" spans="1:20" ht="16.899999999999999" customHeight="1">
      <c r="A72" s="89"/>
      <c r="B72" s="85"/>
      <c r="C72" s="86" t="s">
        <v>20</v>
      </c>
      <c r="D72" s="91" t="s">
        <v>7</v>
      </c>
      <c r="E72" s="91" t="s">
        <v>7</v>
      </c>
      <c r="F72" s="4" t="s">
        <v>7</v>
      </c>
      <c r="G72" s="4" t="s">
        <v>7</v>
      </c>
      <c r="H72" s="4" t="s">
        <v>7</v>
      </c>
      <c r="I72" s="4" t="s">
        <v>7</v>
      </c>
      <c r="J72" s="4" t="s">
        <v>7</v>
      </c>
      <c r="K72" s="4" t="s">
        <v>7</v>
      </c>
      <c r="L72" s="4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4" t="s">
        <v>7</v>
      </c>
      <c r="T72" s="4" t="s">
        <v>7</v>
      </c>
    </row>
    <row r="73" spans="1:20" ht="59.45" customHeight="1">
      <c r="A73" s="89"/>
      <c r="B73" s="85"/>
      <c r="C73" s="86" t="s">
        <v>132</v>
      </c>
      <c r="D73" s="91" t="s">
        <v>255</v>
      </c>
      <c r="E73" s="92">
        <v>406</v>
      </c>
      <c r="F73" s="4">
        <f>P73+Q73+R73+S73+T73</f>
        <v>0</v>
      </c>
      <c r="G73" s="4" t="s">
        <v>7</v>
      </c>
      <c r="H73" s="4" t="s">
        <v>7</v>
      </c>
      <c r="I73" s="4" t="s">
        <v>7</v>
      </c>
      <c r="J73" s="4" t="s">
        <v>7</v>
      </c>
      <c r="K73" s="4" t="s">
        <v>7</v>
      </c>
      <c r="L73" s="4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4"/>
      <c r="S73" s="4"/>
      <c r="T73" s="4"/>
    </row>
    <row r="74" spans="1:20" ht="62.45" customHeight="1">
      <c r="A74" s="89"/>
      <c r="B74" s="85"/>
      <c r="C74" s="86" t="s">
        <v>134</v>
      </c>
      <c r="D74" s="91" t="s">
        <v>256</v>
      </c>
      <c r="E74" s="92">
        <v>407</v>
      </c>
      <c r="F74" s="4">
        <f>P74+Q74+R74+S74+T74</f>
        <v>0</v>
      </c>
      <c r="G74" s="4" t="s">
        <v>7</v>
      </c>
      <c r="H74" s="4" t="s">
        <v>7</v>
      </c>
      <c r="I74" s="4" t="s">
        <v>7</v>
      </c>
      <c r="J74" s="4" t="s">
        <v>7</v>
      </c>
      <c r="K74" s="4" t="s">
        <v>7</v>
      </c>
      <c r="L74" s="4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4"/>
      <c r="S74" s="4"/>
      <c r="T74" s="4"/>
    </row>
    <row r="75" spans="1:20" s="112" customFormat="1" ht="16.149999999999999" customHeight="1">
      <c r="A75" s="220" t="s">
        <v>257</v>
      </c>
      <c r="B75" s="221"/>
      <c r="C75" s="222"/>
      <c r="D75" s="109" t="s">
        <v>258</v>
      </c>
      <c r="E75" s="110" t="s">
        <v>7</v>
      </c>
      <c r="F75" s="111">
        <f t="shared" ref="F75:J75" si="41">F77+F85+F89+F94+F97</f>
        <v>39976515.75</v>
      </c>
      <c r="G75" s="111">
        <f t="shared" si="41"/>
        <v>0</v>
      </c>
      <c r="H75" s="111">
        <f t="shared" si="41"/>
        <v>37199750.649999999</v>
      </c>
      <c r="I75" s="111">
        <f t="shared" si="41"/>
        <v>0</v>
      </c>
      <c r="J75" s="111">
        <f t="shared" si="41"/>
        <v>1289961.1200000001</v>
      </c>
      <c r="K75" s="111">
        <f>K77+K85+K89+K94+K97</f>
        <v>0</v>
      </c>
      <c r="L75" s="111">
        <f t="shared" ref="L75:T75" si="42">L77+L85+L89+L94+L97</f>
        <v>486803.98</v>
      </c>
      <c r="M75" s="111">
        <f t="shared" si="42"/>
        <v>0</v>
      </c>
      <c r="N75" s="111">
        <f t="shared" si="42"/>
        <v>0</v>
      </c>
      <c r="O75" s="111">
        <f t="shared" si="42"/>
        <v>0</v>
      </c>
      <c r="P75" s="111">
        <f t="shared" si="42"/>
        <v>0</v>
      </c>
      <c r="Q75" s="111">
        <f t="shared" si="42"/>
        <v>0</v>
      </c>
      <c r="R75" s="111">
        <f t="shared" si="42"/>
        <v>1000000</v>
      </c>
      <c r="S75" s="111">
        <f t="shared" si="42"/>
        <v>0</v>
      </c>
      <c r="T75" s="111">
        <f t="shared" si="42"/>
        <v>0</v>
      </c>
    </row>
    <row r="76" spans="1:20" ht="16.5" customHeight="1">
      <c r="A76" s="208" t="s">
        <v>10</v>
      </c>
      <c r="B76" s="206"/>
      <c r="C76" s="207"/>
      <c r="D76" s="91" t="s">
        <v>7</v>
      </c>
      <c r="E76" s="91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  <c r="K76" s="4" t="s">
        <v>7</v>
      </c>
      <c r="L76" s="4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4" t="s">
        <v>7</v>
      </c>
      <c r="T76" s="4" t="s">
        <v>7</v>
      </c>
    </row>
    <row r="77" spans="1:20" s="108" customFormat="1" ht="16.5" customHeight="1">
      <c r="A77" s="223" t="s">
        <v>67</v>
      </c>
      <c r="B77" s="224"/>
      <c r="C77" s="225"/>
      <c r="D77" s="113" t="s">
        <v>68</v>
      </c>
      <c r="E77" s="106">
        <v>110</v>
      </c>
      <c r="F77" s="107">
        <f t="shared" ref="F77:J77" si="43">F79+F80+F81</f>
        <v>38234848.170000002</v>
      </c>
      <c r="G77" s="107">
        <f t="shared" si="43"/>
        <v>0</v>
      </c>
      <c r="H77" s="107">
        <f t="shared" si="43"/>
        <v>36158083.07</v>
      </c>
      <c r="I77" s="107">
        <f t="shared" si="43"/>
        <v>0</v>
      </c>
      <c r="J77" s="107">
        <f t="shared" si="43"/>
        <v>1289961.1200000001</v>
      </c>
      <c r="K77" s="107">
        <f>K79+K80+K81</f>
        <v>0</v>
      </c>
      <c r="L77" s="107">
        <f t="shared" ref="L77:T77" si="44">L79+L80+L81</f>
        <v>486803.98</v>
      </c>
      <c r="M77" s="107">
        <f t="shared" si="44"/>
        <v>0</v>
      </c>
      <c r="N77" s="107">
        <f t="shared" si="44"/>
        <v>0</v>
      </c>
      <c r="O77" s="107">
        <f t="shared" si="44"/>
        <v>0</v>
      </c>
      <c r="P77" s="107">
        <f t="shared" si="44"/>
        <v>0</v>
      </c>
      <c r="Q77" s="107">
        <f t="shared" si="44"/>
        <v>0</v>
      </c>
      <c r="R77" s="107">
        <f t="shared" si="44"/>
        <v>300000</v>
      </c>
      <c r="S77" s="107">
        <f t="shared" si="44"/>
        <v>0</v>
      </c>
      <c r="T77" s="107">
        <f t="shared" si="44"/>
        <v>0</v>
      </c>
    </row>
    <row r="78" spans="1:20" ht="16.5" customHeight="1">
      <c r="A78" s="89"/>
      <c r="B78" s="199" t="s">
        <v>10</v>
      </c>
      <c r="C78" s="200"/>
      <c r="D78" s="91" t="s">
        <v>7</v>
      </c>
      <c r="E78" s="91" t="s">
        <v>7</v>
      </c>
      <c r="F78" s="4" t="s">
        <v>7</v>
      </c>
      <c r="G78" s="4" t="s">
        <v>7</v>
      </c>
      <c r="H78" s="4" t="s">
        <v>7</v>
      </c>
      <c r="I78" s="4" t="s">
        <v>7</v>
      </c>
      <c r="J78" s="4" t="s">
        <v>7</v>
      </c>
      <c r="K78" s="4" t="s">
        <v>7</v>
      </c>
      <c r="L78" s="4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4" t="s">
        <v>7</v>
      </c>
      <c r="T78" s="4" t="s">
        <v>7</v>
      </c>
    </row>
    <row r="79" spans="1:20" ht="16.5" customHeight="1">
      <c r="A79" s="89"/>
      <c r="B79" s="206" t="s">
        <v>69</v>
      </c>
      <c r="C79" s="207"/>
      <c r="D79" s="91" t="s">
        <v>70</v>
      </c>
      <c r="E79" s="92">
        <v>111</v>
      </c>
      <c r="F79" s="4">
        <f t="shared" ref="F79:F80" si="45">G79+H79+I79+J79+K79+L79+M79+N79+O79+P79+Q79+R79+S79+T79</f>
        <v>29335828</v>
      </c>
      <c r="G79" s="4"/>
      <c r="H79" s="4">
        <v>27771185</v>
      </c>
      <c r="I79" s="4"/>
      <c r="J79" s="4">
        <v>990753</v>
      </c>
      <c r="K79" s="4"/>
      <c r="L79" s="4">
        <v>373890</v>
      </c>
      <c r="M79" s="4"/>
      <c r="N79" s="4"/>
      <c r="O79" s="4"/>
      <c r="P79" s="4"/>
      <c r="Q79" s="4"/>
      <c r="R79" s="4">
        <v>200000</v>
      </c>
      <c r="S79" s="4"/>
      <c r="T79" s="4"/>
    </row>
    <row r="80" spans="1:20" ht="16.149999999999999" customHeight="1">
      <c r="A80" s="9"/>
      <c r="B80" s="206" t="s">
        <v>71</v>
      </c>
      <c r="C80" s="207"/>
      <c r="D80" s="91" t="s">
        <v>72</v>
      </c>
      <c r="E80" s="92">
        <v>112</v>
      </c>
      <c r="F80" s="4">
        <f t="shared" si="45"/>
        <v>40000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40000</v>
      </c>
      <c r="S80" s="4"/>
      <c r="T80" s="4"/>
    </row>
    <row r="81" spans="1:20" s="121" customFormat="1" ht="78.599999999999994" customHeight="1">
      <c r="A81" s="123"/>
      <c r="B81" s="250" t="s">
        <v>73</v>
      </c>
      <c r="C81" s="251"/>
      <c r="D81" s="119" t="s">
        <v>74</v>
      </c>
      <c r="E81" s="122">
        <v>119</v>
      </c>
      <c r="F81" s="120">
        <f t="shared" ref="F81:J81" si="46">F83+F84</f>
        <v>8859020.1699999999</v>
      </c>
      <c r="G81" s="120">
        <f t="shared" si="46"/>
        <v>0</v>
      </c>
      <c r="H81" s="120">
        <f t="shared" si="46"/>
        <v>8386898.0700000003</v>
      </c>
      <c r="I81" s="120">
        <f t="shared" si="46"/>
        <v>0</v>
      </c>
      <c r="J81" s="120">
        <f t="shared" si="46"/>
        <v>299208.12</v>
      </c>
      <c r="K81" s="120">
        <f>K83+K84</f>
        <v>0</v>
      </c>
      <c r="L81" s="120">
        <f t="shared" ref="L81:T81" si="47">L83+L84</f>
        <v>112913.98</v>
      </c>
      <c r="M81" s="120">
        <f t="shared" si="47"/>
        <v>0</v>
      </c>
      <c r="N81" s="120">
        <f t="shared" si="47"/>
        <v>0</v>
      </c>
      <c r="O81" s="120">
        <f t="shared" si="47"/>
        <v>0</v>
      </c>
      <c r="P81" s="120">
        <f t="shared" si="47"/>
        <v>0</v>
      </c>
      <c r="Q81" s="120">
        <f t="shared" si="47"/>
        <v>0</v>
      </c>
      <c r="R81" s="120">
        <f t="shared" si="47"/>
        <v>60000</v>
      </c>
      <c r="S81" s="120">
        <f t="shared" si="47"/>
        <v>0</v>
      </c>
      <c r="T81" s="120">
        <f t="shared" si="47"/>
        <v>0</v>
      </c>
    </row>
    <row r="82" spans="1:20" ht="15" customHeight="1">
      <c r="A82" s="89"/>
      <c r="B82" s="233" t="s">
        <v>20</v>
      </c>
      <c r="C82" s="234"/>
      <c r="D82" s="91" t="s">
        <v>7</v>
      </c>
      <c r="E82" s="92" t="s">
        <v>7</v>
      </c>
      <c r="F82" s="4" t="s">
        <v>7</v>
      </c>
      <c r="G82" s="4" t="s">
        <v>7</v>
      </c>
      <c r="H82" s="4" t="s">
        <v>7</v>
      </c>
      <c r="I82" s="4" t="s">
        <v>7</v>
      </c>
      <c r="J82" s="4" t="s">
        <v>7</v>
      </c>
      <c r="K82" s="4" t="s">
        <v>7</v>
      </c>
      <c r="L82" s="4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4" t="s">
        <v>7</v>
      </c>
      <c r="T82" s="4" t="s">
        <v>7</v>
      </c>
    </row>
    <row r="83" spans="1:20" ht="22.9" customHeight="1">
      <c r="A83" s="9"/>
      <c r="B83" s="233" t="s">
        <v>75</v>
      </c>
      <c r="C83" s="234"/>
      <c r="D83" s="91" t="s">
        <v>76</v>
      </c>
      <c r="E83" s="92">
        <v>119</v>
      </c>
      <c r="F83" s="4">
        <f t="shared" ref="F83:F84" si="48">G83+H83+I83+J83+K83+L83+M83+N83+O83+P83+Q83+R83+S83+T83</f>
        <v>8859020.1699999999</v>
      </c>
      <c r="G83" s="4"/>
      <c r="H83" s="4">
        <v>8386898.0700000003</v>
      </c>
      <c r="I83" s="4"/>
      <c r="J83" s="4">
        <v>299208.12</v>
      </c>
      <c r="K83" s="4"/>
      <c r="L83" s="4">
        <v>112913.98</v>
      </c>
      <c r="M83" s="4"/>
      <c r="N83" s="4"/>
      <c r="O83" s="4"/>
      <c r="P83" s="4"/>
      <c r="Q83" s="4"/>
      <c r="R83" s="4">
        <v>60000</v>
      </c>
      <c r="S83" s="4"/>
      <c r="T83" s="4"/>
    </row>
    <row r="84" spans="1:20" ht="45" customHeight="1">
      <c r="A84" s="9"/>
      <c r="B84" s="233" t="s">
        <v>77</v>
      </c>
      <c r="C84" s="234"/>
      <c r="D84" s="91" t="s">
        <v>78</v>
      </c>
      <c r="E84" s="92">
        <v>119</v>
      </c>
      <c r="F84" s="4">
        <f t="shared" si="48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s="108" customFormat="1" ht="20.45" customHeight="1">
      <c r="A85" s="217" t="s">
        <v>79</v>
      </c>
      <c r="B85" s="218"/>
      <c r="C85" s="219"/>
      <c r="D85" s="105" t="s">
        <v>80</v>
      </c>
      <c r="E85" s="106">
        <v>300</v>
      </c>
      <c r="F85" s="107">
        <f t="shared" ref="F85:J85" si="49">F87+F88</f>
        <v>0</v>
      </c>
      <c r="G85" s="107">
        <f t="shared" si="49"/>
        <v>0</v>
      </c>
      <c r="H85" s="107">
        <f t="shared" si="49"/>
        <v>0</v>
      </c>
      <c r="I85" s="107">
        <f t="shared" si="49"/>
        <v>0</v>
      </c>
      <c r="J85" s="107">
        <f t="shared" si="49"/>
        <v>0</v>
      </c>
      <c r="K85" s="107">
        <f>K87+K88</f>
        <v>0</v>
      </c>
      <c r="L85" s="107">
        <f t="shared" ref="L85:T85" si="50">L87+L88</f>
        <v>0</v>
      </c>
      <c r="M85" s="107">
        <f t="shared" si="50"/>
        <v>0</v>
      </c>
      <c r="N85" s="107">
        <f t="shared" si="50"/>
        <v>0</v>
      </c>
      <c r="O85" s="107">
        <f t="shared" si="50"/>
        <v>0</v>
      </c>
      <c r="P85" s="107">
        <f t="shared" si="50"/>
        <v>0</v>
      </c>
      <c r="Q85" s="107">
        <f t="shared" si="50"/>
        <v>0</v>
      </c>
      <c r="R85" s="107">
        <f t="shared" si="50"/>
        <v>0</v>
      </c>
      <c r="S85" s="107">
        <f t="shared" si="50"/>
        <v>0</v>
      </c>
      <c r="T85" s="107">
        <f t="shared" si="50"/>
        <v>0</v>
      </c>
    </row>
    <row r="86" spans="1:20" ht="16.5" customHeight="1">
      <c r="A86" s="89"/>
      <c r="B86" s="199" t="s">
        <v>10</v>
      </c>
      <c r="C86" s="200"/>
      <c r="D86" s="91" t="s">
        <v>7</v>
      </c>
      <c r="E86" s="91" t="s">
        <v>7</v>
      </c>
      <c r="F86" s="4" t="s">
        <v>7</v>
      </c>
      <c r="G86" s="4" t="s">
        <v>7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</row>
    <row r="87" spans="1:20" ht="64.150000000000006" customHeight="1">
      <c r="A87" s="89"/>
      <c r="B87" s="206" t="s">
        <v>81</v>
      </c>
      <c r="C87" s="207"/>
      <c r="D87" s="91" t="s">
        <v>82</v>
      </c>
      <c r="E87" s="92">
        <v>321</v>
      </c>
      <c r="F87" s="4">
        <f t="shared" ref="F87:F88" si="51">G87+H87+I87+J87+K87+L87+M87+N87+O87+P87+Q87+R87+S87+T87</f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>
      <c r="A88" s="89"/>
      <c r="B88" s="206"/>
      <c r="C88" s="207"/>
      <c r="D88" s="91" t="s">
        <v>83</v>
      </c>
      <c r="E88" s="92"/>
      <c r="F88" s="4">
        <f t="shared" si="51"/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s="108" customFormat="1" ht="36.6" customHeight="1">
      <c r="A89" s="217" t="s">
        <v>84</v>
      </c>
      <c r="B89" s="218"/>
      <c r="C89" s="219"/>
      <c r="D89" s="105" t="s">
        <v>85</v>
      </c>
      <c r="E89" s="105" t="s">
        <v>86</v>
      </c>
      <c r="F89" s="107">
        <f t="shared" ref="F89:J89" si="52">F91+F92+F93</f>
        <v>52904</v>
      </c>
      <c r="G89" s="107">
        <f t="shared" si="52"/>
        <v>0</v>
      </c>
      <c r="H89" s="107">
        <f t="shared" si="52"/>
        <v>52904</v>
      </c>
      <c r="I89" s="107">
        <f t="shared" si="52"/>
        <v>0</v>
      </c>
      <c r="J89" s="107">
        <f t="shared" si="52"/>
        <v>0</v>
      </c>
      <c r="K89" s="107">
        <f>K91+K92+K93</f>
        <v>0</v>
      </c>
      <c r="L89" s="107">
        <f t="shared" ref="L89:T89" si="53">L91+L92+L93</f>
        <v>0</v>
      </c>
      <c r="M89" s="107">
        <f t="shared" si="53"/>
        <v>0</v>
      </c>
      <c r="N89" s="107">
        <f t="shared" si="53"/>
        <v>0</v>
      </c>
      <c r="O89" s="107">
        <f t="shared" si="53"/>
        <v>0</v>
      </c>
      <c r="P89" s="107">
        <f t="shared" si="53"/>
        <v>0</v>
      </c>
      <c r="Q89" s="107">
        <f t="shared" si="53"/>
        <v>0</v>
      </c>
      <c r="R89" s="107">
        <f t="shared" si="53"/>
        <v>0</v>
      </c>
      <c r="S89" s="107">
        <f t="shared" si="53"/>
        <v>0</v>
      </c>
      <c r="T89" s="107">
        <f t="shared" si="53"/>
        <v>0</v>
      </c>
    </row>
    <row r="90" spans="1:20" ht="16.5" customHeight="1">
      <c r="A90" s="89"/>
      <c r="B90" s="199" t="s">
        <v>10</v>
      </c>
      <c r="C90" s="200"/>
      <c r="D90" s="91" t="s">
        <v>7</v>
      </c>
      <c r="E90" s="91" t="s">
        <v>7</v>
      </c>
      <c r="F90" s="4" t="s">
        <v>7</v>
      </c>
      <c r="G90" s="4" t="s">
        <v>7</v>
      </c>
      <c r="H90" s="4" t="s">
        <v>7</v>
      </c>
      <c r="I90" s="4" t="s">
        <v>7</v>
      </c>
      <c r="J90" s="4" t="s">
        <v>7</v>
      </c>
      <c r="K90" s="4" t="s">
        <v>7</v>
      </c>
      <c r="L90" s="4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4" t="s">
        <v>7</v>
      </c>
      <c r="T90" s="4" t="s">
        <v>7</v>
      </c>
    </row>
    <row r="91" spans="1:20" ht="32.450000000000003" customHeight="1">
      <c r="A91" s="89"/>
      <c r="B91" s="206" t="s">
        <v>87</v>
      </c>
      <c r="C91" s="207"/>
      <c r="D91" s="91" t="s">
        <v>88</v>
      </c>
      <c r="E91" s="92">
        <v>851</v>
      </c>
      <c r="F91" s="4">
        <f t="shared" ref="F91:F93" si="54">G91+H91+I91+J91+K91+L91+M91+N91+O91+P91+Q91+R91+S91+T91</f>
        <v>42884</v>
      </c>
      <c r="G91" s="4"/>
      <c r="H91" s="4">
        <v>42884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43.9" customHeight="1">
      <c r="A92" s="89"/>
      <c r="B92" s="206" t="s">
        <v>89</v>
      </c>
      <c r="C92" s="207"/>
      <c r="D92" s="91" t="s">
        <v>90</v>
      </c>
      <c r="E92" s="92">
        <v>852</v>
      </c>
      <c r="F92" s="4">
        <f t="shared" si="54"/>
        <v>10020</v>
      </c>
      <c r="G92" s="4"/>
      <c r="H92" s="4">
        <v>10020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3" customHeight="1">
      <c r="A93" s="89"/>
      <c r="B93" s="206" t="s">
        <v>91</v>
      </c>
      <c r="C93" s="207"/>
      <c r="D93" s="91" t="s">
        <v>92</v>
      </c>
      <c r="E93" s="92">
        <v>853</v>
      </c>
      <c r="F93" s="4">
        <f t="shared" si="54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s="108" customFormat="1" ht="29.45" customHeight="1">
      <c r="A94" s="217" t="s">
        <v>93</v>
      </c>
      <c r="B94" s="218"/>
      <c r="C94" s="219"/>
      <c r="D94" s="105" t="s">
        <v>94</v>
      </c>
      <c r="E94" s="105" t="s">
        <v>7</v>
      </c>
      <c r="F94" s="107">
        <f t="shared" ref="F94:J94" si="55">F96</f>
        <v>0</v>
      </c>
      <c r="G94" s="107">
        <f t="shared" si="55"/>
        <v>0</v>
      </c>
      <c r="H94" s="107">
        <f t="shared" si="55"/>
        <v>0</v>
      </c>
      <c r="I94" s="107">
        <f t="shared" si="55"/>
        <v>0</v>
      </c>
      <c r="J94" s="107">
        <f t="shared" si="55"/>
        <v>0</v>
      </c>
      <c r="K94" s="107">
        <f>K96</f>
        <v>0</v>
      </c>
      <c r="L94" s="107">
        <f t="shared" ref="L94:T94" si="56">L96</f>
        <v>0</v>
      </c>
      <c r="M94" s="107">
        <f t="shared" si="56"/>
        <v>0</v>
      </c>
      <c r="N94" s="107">
        <f t="shared" si="56"/>
        <v>0</v>
      </c>
      <c r="O94" s="107">
        <f t="shared" si="56"/>
        <v>0</v>
      </c>
      <c r="P94" s="107">
        <f t="shared" si="56"/>
        <v>0</v>
      </c>
      <c r="Q94" s="107">
        <f t="shared" si="56"/>
        <v>0</v>
      </c>
      <c r="R94" s="107">
        <f t="shared" si="56"/>
        <v>0</v>
      </c>
      <c r="S94" s="107">
        <f t="shared" si="56"/>
        <v>0</v>
      </c>
      <c r="T94" s="107">
        <f t="shared" si="56"/>
        <v>0</v>
      </c>
    </row>
    <row r="95" spans="1:20" ht="16.5" customHeight="1">
      <c r="A95" s="89"/>
      <c r="B95" s="199" t="s">
        <v>10</v>
      </c>
      <c r="C95" s="200"/>
      <c r="D95" s="91" t="s">
        <v>7</v>
      </c>
      <c r="E95" s="91" t="s">
        <v>7</v>
      </c>
      <c r="F95" s="4" t="s">
        <v>7</v>
      </c>
      <c r="G95" s="4" t="s">
        <v>7</v>
      </c>
      <c r="H95" s="4" t="s">
        <v>7</v>
      </c>
      <c r="I95" s="4" t="s">
        <v>7</v>
      </c>
      <c r="J95" s="4" t="s">
        <v>7</v>
      </c>
      <c r="K95" s="4" t="s">
        <v>7</v>
      </c>
      <c r="L95" s="4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4" t="s">
        <v>7</v>
      </c>
      <c r="S95" s="4" t="s">
        <v>7</v>
      </c>
      <c r="T95" s="4" t="s">
        <v>7</v>
      </c>
    </row>
    <row r="96" spans="1:20" ht="74.45" customHeight="1">
      <c r="A96" s="89"/>
      <c r="B96" s="206" t="s">
        <v>235</v>
      </c>
      <c r="C96" s="207"/>
      <c r="D96" s="91" t="s">
        <v>96</v>
      </c>
      <c r="E96" s="92">
        <v>831</v>
      </c>
      <c r="F96" s="4">
        <f t="shared" ref="F96" si="57">G96+H96+I96+J96+K96+L96+M96+N96+O96+P96+Q96+R96+S96+T96</f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s="108" customFormat="1" ht="36.6" customHeight="1">
      <c r="A97" s="217" t="s">
        <v>236</v>
      </c>
      <c r="B97" s="218"/>
      <c r="C97" s="219"/>
      <c r="D97" s="105" t="s">
        <v>98</v>
      </c>
      <c r="E97" s="105" t="s">
        <v>7</v>
      </c>
      <c r="F97" s="107">
        <f t="shared" ref="F97:J97" si="58">F108+F120</f>
        <v>1688763.58</v>
      </c>
      <c r="G97" s="107">
        <f t="shared" si="58"/>
        <v>0</v>
      </c>
      <c r="H97" s="107">
        <f t="shared" si="58"/>
        <v>988763.58000000007</v>
      </c>
      <c r="I97" s="107">
        <f t="shared" si="58"/>
        <v>0</v>
      </c>
      <c r="J97" s="107">
        <f t="shared" si="58"/>
        <v>0</v>
      </c>
      <c r="K97" s="107">
        <f>K108+K120</f>
        <v>0</v>
      </c>
      <c r="L97" s="107">
        <f>L108+L120</f>
        <v>0</v>
      </c>
      <c r="M97" s="107">
        <f>M99+M108+M120</f>
        <v>0</v>
      </c>
      <c r="N97" s="107">
        <f t="shared" ref="N97:O97" si="59">N99+N108+N120</f>
        <v>0</v>
      </c>
      <c r="O97" s="107">
        <f t="shared" si="59"/>
        <v>0</v>
      </c>
      <c r="P97" s="107">
        <f>P108+P120+P121</f>
        <v>0</v>
      </c>
      <c r="Q97" s="107">
        <f>Q108+Q120+Q121</f>
        <v>0</v>
      </c>
      <c r="R97" s="107">
        <f>R99+R108+R120+R121</f>
        <v>700000</v>
      </c>
      <c r="S97" s="107">
        <f t="shared" ref="S97:T97" si="60">S99+S108+S120+S121</f>
        <v>0</v>
      </c>
      <c r="T97" s="107">
        <f t="shared" si="60"/>
        <v>0</v>
      </c>
    </row>
    <row r="98" spans="1:20" ht="16.5" customHeight="1">
      <c r="A98" s="89"/>
      <c r="B98" s="199" t="s">
        <v>10</v>
      </c>
      <c r="C98" s="200"/>
      <c r="D98" s="91" t="s">
        <v>7</v>
      </c>
      <c r="E98" s="91" t="s">
        <v>7</v>
      </c>
      <c r="F98" s="4" t="s">
        <v>7</v>
      </c>
      <c r="G98" s="4" t="s">
        <v>7</v>
      </c>
      <c r="H98" s="4" t="s">
        <v>7</v>
      </c>
      <c r="I98" s="4" t="s">
        <v>7</v>
      </c>
      <c r="J98" s="4" t="s">
        <v>7</v>
      </c>
      <c r="K98" s="4" t="s">
        <v>7</v>
      </c>
      <c r="L98" s="4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4" t="s">
        <v>7</v>
      </c>
      <c r="S98" s="4" t="s">
        <v>7</v>
      </c>
      <c r="T98" s="4" t="s">
        <v>7</v>
      </c>
    </row>
    <row r="99" spans="1:20" s="121" customFormat="1" ht="44.45" customHeight="1">
      <c r="A99" s="116"/>
      <c r="B99" s="250" t="s">
        <v>99</v>
      </c>
      <c r="C99" s="251"/>
      <c r="D99" s="119" t="s">
        <v>100</v>
      </c>
      <c r="E99" s="122">
        <v>243</v>
      </c>
      <c r="F99" s="120">
        <f>F101+F102+F103+F104+F105+F106+F107</f>
        <v>0</v>
      </c>
      <c r="G99" s="120" t="s">
        <v>7</v>
      </c>
      <c r="H99" s="120" t="s">
        <v>7</v>
      </c>
      <c r="I99" s="120" t="s">
        <v>7</v>
      </c>
      <c r="J99" s="120" t="s">
        <v>7</v>
      </c>
      <c r="K99" s="120" t="s">
        <v>7</v>
      </c>
      <c r="L99" s="120" t="s">
        <v>7</v>
      </c>
      <c r="M99" s="120">
        <f>M101+M102+M103+M104+M105+M106+M107</f>
        <v>0</v>
      </c>
      <c r="N99" s="120">
        <f t="shared" ref="N99:O99" si="61">N101+N102+N103+N104+N105+N106+N107</f>
        <v>0</v>
      </c>
      <c r="O99" s="120">
        <f t="shared" si="61"/>
        <v>0</v>
      </c>
      <c r="P99" s="120" t="s">
        <v>7</v>
      </c>
      <c r="Q99" s="120" t="s">
        <v>7</v>
      </c>
      <c r="R99" s="120">
        <f t="shared" ref="R99:T99" si="62">R101+R102+R103+R104+R105+R106+R107</f>
        <v>0</v>
      </c>
      <c r="S99" s="120">
        <f t="shared" si="62"/>
        <v>0</v>
      </c>
      <c r="T99" s="120">
        <f t="shared" si="62"/>
        <v>0</v>
      </c>
    </row>
    <row r="100" spans="1:20" ht="16.899999999999999" customHeight="1">
      <c r="A100" s="89"/>
      <c r="C100" s="85" t="s">
        <v>20</v>
      </c>
      <c r="D100" s="91" t="s">
        <v>7</v>
      </c>
      <c r="E100" s="91" t="s">
        <v>7</v>
      </c>
      <c r="F100" s="4" t="s">
        <v>7</v>
      </c>
      <c r="G100" s="4" t="s">
        <v>7</v>
      </c>
      <c r="H100" s="4" t="s">
        <v>7</v>
      </c>
      <c r="I100" s="4" t="s">
        <v>7</v>
      </c>
      <c r="J100" s="4" t="s">
        <v>7</v>
      </c>
      <c r="K100" s="4" t="s">
        <v>7</v>
      </c>
      <c r="L100" s="4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4" t="s">
        <v>7</v>
      </c>
      <c r="S100" s="4" t="s">
        <v>7</v>
      </c>
      <c r="T100" s="4" t="s">
        <v>7</v>
      </c>
    </row>
    <row r="101" spans="1:20" ht="16.899999999999999" customHeight="1">
      <c r="A101" s="89"/>
      <c r="B101" s="85"/>
      <c r="C101" s="86" t="s">
        <v>101</v>
      </c>
      <c r="D101" s="91" t="s">
        <v>102</v>
      </c>
      <c r="E101" s="92">
        <v>243</v>
      </c>
      <c r="F101" s="4">
        <f>M101+N101+O101+R101+S101+T101</f>
        <v>0</v>
      </c>
      <c r="G101" s="4" t="s">
        <v>7</v>
      </c>
      <c r="H101" s="4" t="s">
        <v>7</v>
      </c>
      <c r="I101" s="4" t="s">
        <v>7</v>
      </c>
      <c r="J101" s="4" t="s">
        <v>7</v>
      </c>
      <c r="K101" s="4" t="s">
        <v>7</v>
      </c>
      <c r="L101" s="4" t="s">
        <v>7</v>
      </c>
      <c r="M101" s="4"/>
      <c r="N101" s="4"/>
      <c r="O101" s="4"/>
      <c r="P101" s="4" t="s">
        <v>7</v>
      </c>
      <c r="Q101" s="4" t="s">
        <v>7</v>
      </c>
      <c r="R101" s="4"/>
      <c r="S101" s="4"/>
      <c r="T101" s="4"/>
    </row>
    <row r="102" spans="1:20" ht="35.450000000000003" customHeight="1">
      <c r="A102" s="89"/>
      <c r="B102" s="85"/>
      <c r="C102" s="86" t="s">
        <v>103</v>
      </c>
      <c r="D102" s="91" t="s">
        <v>104</v>
      </c>
      <c r="E102" s="92">
        <v>243</v>
      </c>
      <c r="F102" s="4">
        <f t="shared" ref="F102:F107" si="63">M102+N102+O102+R102+S102+T102</f>
        <v>0</v>
      </c>
      <c r="G102" s="4" t="s">
        <v>7</v>
      </c>
      <c r="H102" s="4" t="s">
        <v>7</v>
      </c>
      <c r="I102" s="4" t="s">
        <v>7</v>
      </c>
      <c r="J102" s="4" t="s">
        <v>7</v>
      </c>
      <c r="K102" s="4" t="s">
        <v>7</v>
      </c>
      <c r="L102" s="4" t="s">
        <v>7</v>
      </c>
      <c r="M102" s="4"/>
      <c r="N102" s="4"/>
      <c r="O102" s="4"/>
      <c r="P102" s="4" t="s">
        <v>7</v>
      </c>
      <c r="Q102" s="4" t="s">
        <v>7</v>
      </c>
      <c r="R102" s="4"/>
      <c r="S102" s="4"/>
      <c r="T102" s="4"/>
    </row>
    <row r="103" spans="1:20" ht="30.6" customHeight="1">
      <c r="A103" s="89"/>
      <c r="B103" s="85"/>
      <c r="C103" s="86" t="s">
        <v>105</v>
      </c>
      <c r="D103" s="91" t="s">
        <v>106</v>
      </c>
      <c r="E103" s="92">
        <v>243</v>
      </c>
      <c r="F103" s="4">
        <f t="shared" si="63"/>
        <v>0</v>
      </c>
      <c r="G103" s="4" t="s">
        <v>7</v>
      </c>
      <c r="H103" s="4" t="s">
        <v>7</v>
      </c>
      <c r="I103" s="4" t="s">
        <v>7</v>
      </c>
      <c r="J103" s="4" t="s">
        <v>7</v>
      </c>
      <c r="K103" s="4" t="s">
        <v>7</v>
      </c>
      <c r="L103" s="4" t="s">
        <v>7</v>
      </c>
      <c r="M103" s="4"/>
      <c r="N103" s="4"/>
      <c r="O103" s="4"/>
      <c r="P103" s="4" t="s">
        <v>7</v>
      </c>
      <c r="Q103" s="4" t="s">
        <v>7</v>
      </c>
      <c r="R103" s="4"/>
      <c r="S103" s="4"/>
      <c r="T103" s="4"/>
    </row>
    <row r="104" spans="1:20" ht="19.899999999999999" customHeight="1">
      <c r="A104" s="89"/>
      <c r="B104" s="85"/>
      <c r="C104" s="86" t="s">
        <v>107</v>
      </c>
      <c r="D104" s="91" t="s">
        <v>108</v>
      </c>
      <c r="E104" s="92">
        <v>243</v>
      </c>
      <c r="F104" s="4">
        <f t="shared" si="63"/>
        <v>0</v>
      </c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4" t="s">
        <v>7</v>
      </c>
      <c r="M104" s="4"/>
      <c r="N104" s="4"/>
      <c r="O104" s="4"/>
      <c r="P104" s="4" t="s">
        <v>7</v>
      </c>
      <c r="Q104" s="4" t="s">
        <v>7</v>
      </c>
      <c r="R104" s="4"/>
      <c r="S104" s="4"/>
      <c r="T104" s="4"/>
    </row>
    <row r="105" spans="1:20" ht="30" customHeight="1">
      <c r="A105" s="89"/>
      <c r="B105" s="85"/>
      <c r="C105" s="1" t="s">
        <v>109</v>
      </c>
      <c r="D105" s="91" t="s">
        <v>110</v>
      </c>
      <c r="E105" s="92">
        <v>243</v>
      </c>
      <c r="F105" s="4">
        <f t="shared" si="63"/>
        <v>0</v>
      </c>
      <c r="G105" s="4" t="s">
        <v>7</v>
      </c>
      <c r="H105" s="4" t="s">
        <v>7</v>
      </c>
      <c r="I105" s="4" t="s">
        <v>7</v>
      </c>
      <c r="J105" s="4" t="s">
        <v>7</v>
      </c>
      <c r="K105" s="4" t="s">
        <v>7</v>
      </c>
      <c r="L105" s="4" t="s">
        <v>7</v>
      </c>
      <c r="M105" s="4"/>
      <c r="N105" s="4"/>
      <c r="O105" s="4"/>
      <c r="P105" s="4" t="s">
        <v>7</v>
      </c>
      <c r="Q105" s="4" t="s">
        <v>7</v>
      </c>
      <c r="R105" s="4"/>
      <c r="S105" s="4"/>
      <c r="T105" s="4"/>
    </row>
    <row r="106" spans="1:20" ht="32.450000000000003" customHeight="1">
      <c r="A106" s="89"/>
      <c r="B106" s="85"/>
      <c r="C106" s="86" t="s">
        <v>111</v>
      </c>
      <c r="D106" s="91" t="s">
        <v>112</v>
      </c>
      <c r="E106" s="92">
        <v>243</v>
      </c>
      <c r="F106" s="4">
        <f t="shared" si="63"/>
        <v>0</v>
      </c>
      <c r="G106" s="4" t="s">
        <v>7</v>
      </c>
      <c r="H106" s="4" t="s">
        <v>7</v>
      </c>
      <c r="I106" s="4" t="s">
        <v>7</v>
      </c>
      <c r="J106" s="4" t="s">
        <v>7</v>
      </c>
      <c r="K106" s="4" t="s">
        <v>7</v>
      </c>
      <c r="L106" s="4" t="s">
        <v>7</v>
      </c>
      <c r="M106" s="4"/>
      <c r="N106" s="4"/>
      <c r="O106" s="4"/>
      <c r="P106" s="4" t="s">
        <v>7</v>
      </c>
      <c r="Q106" s="4" t="s">
        <v>7</v>
      </c>
      <c r="R106" s="4"/>
      <c r="S106" s="4"/>
      <c r="T106" s="4"/>
    </row>
    <row r="107" spans="1:20" ht="31.15" customHeight="1">
      <c r="A107" s="89"/>
      <c r="B107" s="85"/>
      <c r="C107" s="86" t="s">
        <v>113</v>
      </c>
      <c r="D107" s="91" t="s">
        <v>114</v>
      </c>
      <c r="E107" s="92">
        <v>243</v>
      </c>
      <c r="F107" s="4">
        <f t="shared" si="63"/>
        <v>0</v>
      </c>
      <c r="G107" s="4" t="s">
        <v>7</v>
      </c>
      <c r="H107" s="4" t="s">
        <v>7</v>
      </c>
      <c r="I107" s="4" t="s">
        <v>7</v>
      </c>
      <c r="J107" s="4" t="s">
        <v>7</v>
      </c>
      <c r="K107" s="4" t="s">
        <v>7</v>
      </c>
      <c r="L107" s="4" t="s">
        <v>7</v>
      </c>
      <c r="M107" s="4"/>
      <c r="N107" s="4"/>
      <c r="O107" s="4"/>
      <c r="P107" s="4" t="s">
        <v>7</v>
      </c>
      <c r="Q107" s="4" t="s">
        <v>7</v>
      </c>
      <c r="R107" s="4"/>
      <c r="S107" s="4"/>
      <c r="T107" s="4"/>
    </row>
    <row r="108" spans="1:20" s="121" customFormat="1" ht="35.450000000000003" customHeight="1">
      <c r="A108" s="116"/>
      <c r="B108" s="250" t="s">
        <v>115</v>
      </c>
      <c r="C108" s="251"/>
      <c r="D108" s="119" t="s">
        <v>116</v>
      </c>
      <c r="E108" s="122">
        <v>244</v>
      </c>
      <c r="F108" s="120">
        <f t="shared" ref="F108:J108" si="64">F110+F111+F112+F113+F114+F115+F116+F117+F118+F119</f>
        <v>1193763.58</v>
      </c>
      <c r="G108" s="120">
        <f t="shared" si="64"/>
        <v>0</v>
      </c>
      <c r="H108" s="120">
        <f t="shared" si="64"/>
        <v>493763.58</v>
      </c>
      <c r="I108" s="120">
        <f t="shared" si="64"/>
        <v>0</v>
      </c>
      <c r="J108" s="120">
        <f t="shared" si="64"/>
        <v>0</v>
      </c>
      <c r="K108" s="120">
        <f>K110+K111+K112+K113+K114+K115+K116+K117+K118+K119</f>
        <v>0</v>
      </c>
      <c r="L108" s="120">
        <f t="shared" ref="L108:T108" si="65">L110+L111+L112+L113+L114+L115+L116+L117+L118+L119</f>
        <v>0</v>
      </c>
      <c r="M108" s="120">
        <f t="shared" si="65"/>
        <v>0</v>
      </c>
      <c r="N108" s="120">
        <f t="shared" si="65"/>
        <v>0</v>
      </c>
      <c r="O108" s="120">
        <f t="shared" si="65"/>
        <v>0</v>
      </c>
      <c r="P108" s="120">
        <f t="shared" si="65"/>
        <v>0</v>
      </c>
      <c r="Q108" s="120">
        <f t="shared" si="65"/>
        <v>0</v>
      </c>
      <c r="R108" s="120">
        <f t="shared" si="65"/>
        <v>700000</v>
      </c>
      <c r="S108" s="120">
        <f t="shared" si="65"/>
        <v>0</v>
      </c>
      <c r="T108" s="120">
        <f t="shared" si="65"/>
        <v>0</v>
      </c>
    </row>
    <row r="109" spans="1:20" ht="16.899999999999999" customHeight="1">
      <c r="A109" s="89"/>
      <c r="B109" s="85"/>
      <c r="C109" s="86" t="s">
        <v>20</v>
      </c>
      <c r="D109" s="91" t="s">
        <v>7</v>
      </c>
      <c r="E109" s="91" t="s">
        <v>7</v>
      </c>
      <c r="F109" s="4" t="s">
        <v>7</v>
      </c>
      <c r="G109" s="4" t="s">
        <v>7</v>
      </c>
      <c r="H109" s="4" t="s">
        <v>7</v>
      </c>
      <c r="I109" s="4" t="s">
        <v>7</v>
      </c>
      <c r="J109" s="4" t="s">
        <v>7</v>
      </c>
      <c r="K109" s="4" t="s">
        <v>7</v>
      </c>
      <c r="L109" s="4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4" t="s">
        <v>7</v>
      </c>
      <c r="S109" s="4" t="s">
        <v>7</v>
      </c>
      <c r="T109" s="4" t="s">
        <v>7</v>
      </c>
    </row>
    <row r="110" spans="1:20" ht="16.899999999999999" customHeight="1">
      <c r="A110" s="89"/>
      <c r="B110" s="85"/>
      <c r="C110" s="86" t="s">
        <v>117</v>
      </c>
      <c r="D110" s="91" t="s">
        <v>118</v>
      </c>
      <c r="E110" s="92">
        <v>244</v>
      </c>
      <c r="F110" s="4">
        <f t="shared" ref="F110:F119" si="66">G110+H110+I110+J110+K110+L110+M110+N110+O110+P110+Q110+R110+S110+T110</f>
        <v>178000</v>
      </c>
      <c r="G110" s="4"/>
      <c r="H110" s="4">
        <v>178000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6.899999999999999" customHeight="1">
      <c r="A111" s="89"/>
      <c r="B111" s="85"/>
      <c r="C111" s="86" t="s">
        <v>101</v>
      </c>
      <c r="D111" s="91" t="s">
        <v>119</v>
      </c>
      <c r="E111" s="92">
        <v>244</v>
      </c>
      <c r="F111" s="4">
        <f t="shared" si="66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8.600000000000001" customHeight="1">
      <c r="A112" s="89"/>
      <c r="B112" s="85"/>
      <c r="C112" s="86" t="s">
        <v>120</v>
      </c>
      <c r="D112" s="91" t="s">
        <v>121</v>
      </c>
      <c r="E112" s="92">
        <v>244</v>
      </c>
      <c r="F112" s="4">
        <f t="shared" si="66"/>
        <v>28000</v>
      </c>
      <c r="G112" s="4"/>
      <c r="H112" s="4">
        <v>28000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31.9" customHeight="1">
      <c r="A113" s="89"/>
      <c r="B113" s="85"/>
      <c r="C113" s="86" t="s">
        <v>103</v>
      </c>
      <c r="D113" s="91" t="s">
        <v>122</v>
      </c>
      <c r="E113" s="92">
        <v>244</v>
      </c>
      <c r="F113" s="4">
        <f t="shared" si="66"/>
        <v>60000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60000</v>
      </c>
      <c r="S113" s="4"/>
      <c r="T113" s="4"/>
    </row>
    <row r="114" spans="1:20" ht="32.450000000000003" customHeight="1">
      <c r="A114" s="89"/>
      <c r="B114" s="85"/>
      <c r="C114" s="86" t="s">
        <v>105</v>
      </c>
      <c r="D114" s="91" t="s">
        <v>123</v>
      </c>
      <c r="E114" s="92">
        <v>244</v>
      </c>
      <c r="F114" s="4">
        <f t="shared" si="66"/>
        <v>142500</v>
      </c>
      <c r="G114" s="4"/>
      <c r="H114" s="4">
        <v>62000</v>
      </c>
      <c r="I114" s="4"/>
      <c r="J114" s="4"/>
      <c r="K114" s="4"/>
      <c r="L114" s="4"/>
      <c r="M114" s="4"/>
      <c r="N114" s="4"/>
      <c r="O114" s="4"/>
      <c r="P114" s="4"/>
      <c r="Q114" s="4"/>
      <c r="R114" s="4">
        <v>80500</v>
      </c>
      <c r="S114" s="4"/>
      <c r="T114" s="4"/>
    </row>
    <row r="115" spans="1:20" ht="18.600000000000001" customHeight="1">
      <c r="A115" s="89"/>
      <c r="B115" s="85"/>
      <c r="C115" s="86" t="s">
        <v>107</v>
      </c>
      <c r="D115" s="91" t="s">
        <v>124</v>
      </c>
      <c r="E115" s="92">
        <v>244</v>
      </c>
      <c r="F115" s="4">
        <f t="shared" si="66"/>
        <v>437740</v>
      </c>
      <c r="G115" s="4"/>
      <c r="H115" s="4">
        <v>221040</v>
      </c>
      <c r="I115" s="4"/>
      <c r="J115" s="4"/>
      <c r="K115" s="4"/>
      <c r="L115" s="4"/>
      <c r="M115" s="4"/>
      <c r="N115" s="4"/>
      <c r="O115" s="4"/>
      <c r="P115" s="4"/>
      <c r="Q115" s="4"/>
      <c r="R115" s="4">
        <v>216700</v>
      </c>
      <c r="S115" s="4"/>
      <c r="T115" s="4"/>
    </row>
    <row r="116" spans="1:20" ht="18.600000000000001" customHeight="1">
      <c r="A116" s="89"/>
      <c r="B116" s="85"/>
      <c r="C116" s="86" t="s">
        <v>125</v>
      </c>
      <c r="D116" s="91" t="s">
        <v>126</v>
      </c>
      <c r="E116" s="92">
        <v>244</v>
      </c>
      <c r="F116" s="4">
        <f t="shared" si="66"/>
        <v>20000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20000</v>
      </c>
      <c r="S116" s="4"/>
      <c r="T116" s="4"/>
    </row>
    <row r="117" spans="1:20" ht="30.6" customHeight="1">
      <c r="A117" s="89"/>
      <c r="B117" s="85"/>
      <c r="C117" s="86" t="s">
        <v>109</v>
      </c>
      <c r="D117" s="91" t="s">
        <v>127</v>
      </c>
      <c r="E117" s="92">
        <v>244</v>
      </c>
      <c r="F117" s="4">
        <f t="shared" si="66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30.6" customHeight="1">
      <c r="A118" s="89"/>
      <c r="B118" s="85"/>
      <c r="C118" s="86" t="s">
        <v>111</v>
      </c>
      <c r="D118" s="91" t="s">
        <v>128</v>
      </c>
      <c r="E118" s="92">
        <v>244</v>
      </c>
      <c r="F118" s="4">
        <f t="shared" si="66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30.6" customHeight="1">
      <c r="A119" s="89"/>
      <c r="B119" s="85"/>
      <c r="C119" s="86" t="s">
        <v>113</v>
      </c>
      <c r="D119" s="91" t="s">
        <v>129</v>
      </c>
      <c r="E119" s="92">
        <v>244</v>
      </c>
      <c r="F119" s="4">
        <f t="shared" si="66"/>
        <v>327523.58</v>
      </c>
      <c r="G119" s="4"/>
      <c r="H119" s="4">
        <v>4723.58</v>
      </c>
      <c r="I119" s="4"/>
      <c r="J119" s="4"/>
      <c r="K119" s="4"/>
      <c r="L119" s="4"/>
      <c r="M119" s="4"/>
      <c r="N119" s="4"/>
      <c r="O119" s="4"/>
      <c r="P119" s="4"/>
      <c r="Q119" s="4"/>
      <c r="R119" s="4">
        <v>322800</v>
      </c>
      <c r="S119" s="4"/>
      <c r="T119" s="4"/>
    </row>
    <row r="120" spans="1:20" s="121" customFormat="1" ht="19.5" customHeight="1">
      <c r="A120" s="116"/>
      <c r="B120" s="250" t="s">
        <v>331</v>
      </c>
      <c r="C120" s="251"/>
      <c r="D120" s="119" t="s">
        <v>336</v>
      </c>
      <c r="E120" s="122">
        <v>247</v>
      </c>
      <c r="F120" s="120">
        <f>G120+H120+I120+J120+K120+L120+M120+N120+O120+P120+Q120+R120+S120+T120</f>
        <v>495000</v>
      </c>
      <c r="G120" s="120"/>
      <c r="H120" s="120">
        <v>495000</v>
      </c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</row>
    <row r="121" spans="1:20" s="121" customFormat="1" ht="44.45" customHeight="1">
      <c r="A121" s="116"/>
      <c r="B121" s="250" t="s">
        <v>130</v>
      </c>
      <c r="C121" s="251"/>
      <c r="D121" s="119" t="s">
        <v>131</v>
      </c>
      <c r="E121" s="122">
        <v>400</v>
      </c>
      <c r="F121" s="120">
        <f>F123+F124</f>
        <v>0</v>
      </c>
      <c r="G121" s="120" t="s">
        <v>7</v>
      </c>
      <c r="H121" s="120" t="s">
        <v>7</v>
      </c>
      <c r="I121" s="120" t="s">
        <v>7</v>
      </c>
      <c r="J121" s="120" t="s">
        <v>7</v>
      </c>
      <c r="K121" s="120" t="s">
        <v>7</v>
      </c>
      <c r="L121" s="120" t="s">
        <v>7</v>
      </c>
      <c r="M121" s="120" t="s">
        <v>7</v>
      </c>
      <c r="N121" s="120" t="s">
        <v>7</v>
      </c>
      <c r="O121" s="120" t="s">
        <v>7</v>
      </c>
      <c r="P121" s="120">
        <f>P123+P124</f>
        <v>0</v>
      </c>
      <c r="Q121" s="120">
        <f t="shared" ref="Q121:T121" si="67">Q123+Q124</f>
        <v>0</v>
      </c>
      <c r="R121" s="120">
        <f t="shared" si="67"/>
        <v>0</v>
      </c>
      <c r="S121" s="120">
        <f t="shared" si="67"/>
        <v>0</v>
      </c>
      <c r="T121" s="120">
        <f t="shared" si="67"/>
        <v>0</v>
      </c>
    </row>
    <row r="122" spans="1:20" ht="16.899999999999999" customHeight="1">
      <c r="A122" s="89"/>
      <c r="C122" s="85" t="s">
        <v>20</v>
      </c>
      <c r="D122" s="91" t="s">
        <v>7</v>
      </c>
      <c r="E122" s="91" t="s">
        <v>7</v>
      </c>
      <c r="F122" s="4" t="s">
        <v>7</v>
      </c>
      <c r="G122" s="4" t="s">
        <v>7</v>
      </c>
      <c r="H122" s="4" t="s">
        <v>7</v>
      </c>
      <c r="I122" s="4" t="s">
        <v>7</v>
      </c>
      <c r="J122" s="4" t="s">
        <v>7</v>
      </c>
      <c r="K122" s="4" t="s">
        <v>7</v>
      </c>
      <c r="L122" s="4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4" t="s">
        <v>7</v>
      </c>
      <c r="S122" s="4" t="s">
        <v>7</v>
      </c>
      <c r="T122" s="4" t="s">
        <v>7</v>
      </c>
    </row>
    <row r="123" spans="1:20" ht="59.45" customHeight="1">
      <c r="A123" s="89"/>
      <c r="B123" s="85"/>
      <c r="C123" s="86" t="s">
        <v>132</v>
      </c>
      <c r="D123" s="91" t="s">
        <v>133</v>
      </c>
      <c r="E123" s="92">
        <v>406</v>
      </c>
      <c r="F123" s="4">
        <f>P123+Q123+R123+S123+T123</f>
        <v>0</v>
      </c>
      <c r="G123" s="4" t="s">
        <v>7</v>
      </c>
      <c r="H123" s="4" t="s">
        <v>7</v>
      </c>
      <c r="I123" s="4" t="s">
        <v>7</v>
      </c>
      <c r="J123" s="4" t="s">
        <v>7</v>
      </c>
      <c r="K123" s="4" t="s">
        <v>7</v>
      </c>
      <c r="L123" s="4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4"/>
      <c r="S123" s="4"/>
      <c r="T123" s="4"/>
    </row>
    <row r="124" spans="1:20" ht="58.15" customHeight="1">
      <c r="A124" s="89"/>
      <c r="B124" s="85"/>
      <c r="C124" s="86" t="s">
        <v>134</v>
      </c>
      <c r="D124" s="91" t="s">
        <v>135</v>
      </c>
      <c r="E124" s="92">
        <v>407</v>
      </c>
      <c r="F124" s="4">
        <f>P124+Q124+R124+S124+T124</f>
        <v>0</v>
      </c>
      <c r="G124" s="4" t="s">
        <v>7</v>
      </c>
      <c r="H124" s="4" t="s">
        <v>7</v>
      </c>
      <c r="I124" s="4" t="s">
        <v>7</v>
      </c>
      <c r="J124" s="4" t="s">
        <v>7</v>
      </c>
      <c r="K124" s="4" t="s">
        <v>7</v>
      </c>
      <c r="L124" s="4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4"/>
      <c r="S124" s="4"/>
      <c r="T124" s="4"/>
    </row>
    <row r="125" spans="1:20" ht="21.6" customHeight="1">
      <c r="B125" s="227" t="s">
        <v>259</v>
      </c>
      <c r="C125" s="227"/>
      <c r="D125" s="227"/>
      <c r="E125" s="227"/>
      <c r="F125" s="227"/>
      <c r="G125" s="227"/>
      <c r="H125" s="227"/>
      <c r="I125" s="22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2" customFormat="1" ht="22.9" customHeight="1">
      <c r="A126" s="96"/>
      <c r="B126" s="227" t="s">
        <v>260</v>
      </c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</row>
    <row r="127" spans="1:20" s="43" customFormat="1" ht="15.6" customHeight="1">
      <c r="A127" s="99"/>
      <c r="B127" s="232" t="s">
        <v>261</v>
      </c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</row>
    <row r="128" spans="1:20" s="43" customFormat="1" ht="16.149999999999999" customHeight="1">
      <c r="A128" s="99"/>
      <c r="B128" s="232" t="s">
        <v>262</v>
      </c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</row>
    <row r="129" spans="1:20" s="43" customFormat="1" ht="13.15" customHeight="1">
      <c r="A129" s="99"/>
      <c r="B129" s="232" t="s">
        <v>263</v>
      </c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</row>
    <row r="130" spans="1:20" s="43" customFormat="1" ht="13.15" customHeight="1">
      <c r="A130" s="99"/>
      <c r="B130" s="232" t="s">
        <v>264</v>
      </c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</row>
    <row r="131" spans="1:20" s="43" customFormat="1" ht="13.15" customHeight="1">
      <c r="A131" s="99"/>
      <c r="B131" s="232" t="s">
        <v>265</v>
      </c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</row>
    <row r="132" spans="1:20" s="43" customFormat="1" ht="13.15" customHeight="1">
      <c r="A132" s="99"/>
      <c r="B132" s="232" t="s">
        <v>266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</row>
    <row r="133" spans="1:20" s="43" customFormat="1" ht="13.15" customHeight="1">
      <c r="A133" s="99"/>
      <c r="B133" s="232" t="s">
        <v>267</v>
      </c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</row>
    <row r="134" spans="1:20" s="43" customFormat="1" ht="13.15" customHeight="1">
      <c r="A134" s="99"/>
      <c r="B134" s="232" t="s">
        <v>337</v>
      </c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</row>
    <row r="135" spans="1:20" s="43" customFormat="1" ht="13.15" customHeight="1">
      <c r="A135" s="99"/>
      <c r="B135" s="232" t="s">
        <v>338</v>
      </c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</row>
    <row r="136" spans="1:20" s="43" customFormat="1" ht="13.15" customHeight="1">
      <c r="A136" s="99"/>
      <c r="B136" s="232" t="s">
        <v>339</v>
      </c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</row>
    <row r="137" spans="1:20" s="43" customFormat="1" ht="13.15" customHeight="1">
      <c r="A137" s="99"/>
      <c r="B137" s="232" t="s">
        <v>340</v>
      </c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</row>
    <row r="138" spans="1:20" ht="21" customHeight="1">
      <c r="A138" s="88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9.149999999999999" customHeight="1">
      <c r="A139" s="226" t="s">
        <v>268</v>
      </c>
      <c r="B139" s="226"/>
      <c r="C139" s="226"/>
      <c r="D139" s="226"/>
      <c r="E139" s="226"/>
      <c r="F139" s="226"/>
      <c r="G139" s="226"/>
      <c r="I139" s="2"/>
      <c r="K139" s="230" t="s">
        <v>369</v>
      </c>
      <c r="L139" s="230"/>
    </row>
    <row r="140" spans="1:20" ht="15.6" customHeight="1">
      <c r="A140" s="226"/>
      <c r="B140" s="226"/>
      <c r="C140" s="226"/>
      <c r="D140" s="44"/>
      <c r="E140" s="87"/>
      <c r="F140" s="17"/>
      <c r="G140" s="17"/>
      <c r="I140" s="98" t="s">
        <v>162</v>
      </c>
      <c r="K140" s="229" t="s">
        <v>183</v>
      </c>
      <c r="L140" s="229"/>
    </row>
    <row r="141" spans="1:20" ht="21" customHeight="1">
      <c r="A141" s="226" t="s">
        <v>164</v>
      </c>
      <c r="B141" s="226"/>
      <c r="C141" s="226"/>
      <c r="D141" s="226"/>
      <c r="E141" s="226"/>
      <c r="F141" s="226"/>
      <c r="G141" s="226"/>
      <c r="H141" s="226"/>
      <c r="I141" s="2"/>
      <c r="K141" s="231"/>
      <c r="L141" s="231"/>
    </row>
    <row r="142" spans="1:20" ht="13.9" customHeight="1">
      <c r="A142" s="45"/>
      <c r="B142" s="46"/>
      <c r="C142" s="45"/>
      <c r="D142" s="44"/>
      <c r="E142" s="45"/>
      <c r="F142" s="17"/>
      <c r="G142" s="17"/>
      <c r="I142" s="15" t="s">
        <v>162</v>
      </c>
      <c r="K142" s="229" t="s">
        <v>183</v>
      </c>
      <c r="L142" s="229"/>
    </row>
    <row r="143" spans="1:20" s="12" customFormat="1" ht="18.600000000000001" customHeight="1">
      <c r="A143" s="226" t="s">
        <v>165</v>
      </c>
      <c r="B143" s="226"/>
      <c r="C143" s="226"/>
      <c r="D143" s="226"/>
      <c r="E143" s="226"/>
      <c r="F143" s="226"/>
      <c r="G143" s="226"/>
      <c r="I143" s="16"/>
      <c r="K143" s="230" t="s">
        <v>370</v>
      </c>
      <c r="L143" s="230"/>
    </row>
    <row r="144" spans="1:20" s="12" customFormat="1" ht="15.6" customHeight="1">
      <c r="A144" s="1"/>
      <c r="B144" s="10"/>
      <c r="C144" s="1"/>
      <c r="D144" s="13"/>
      <c r="E144" s="100"/>
      <c r="I144" s="15" t="s">
        <v>162</v>
      </c>
      <c r="K144" s="229" t="s">
        <v>183</v>
      </c>
      <c r="L144" s="229"/>
    </row>
    <row r="145" spans="1:20" s="12" customFormat="1" ht="22.5" customHeight="1">
      <c r="A145" s="226" t="s">
        <v>166</v>
      </c>
      <c r="B145" s="226"/>
      <c r="C145" s="226"/>
      <c r="D145" s="226"/>
      <c r="E145" s="226"/>
      <c r="I145" s="16"/>
      <c r="K145" s="230" t="s">
        <v>370</v>
      </c>
      <c r="L145" s="230"/>
    </row>
    <row r="146" spans="1:20" s="12" customFormat="1" ht="18.600000000000001" customHeight="1">
      <c r="A146" s="226" t="s">
        <v>371</v>
      </c>
      <c r="B146" s="226"/>
      <c r="C146" s="226"/>
      <c r="D146" s="13"/>
      <c r="E146" s="100"/>
      <c r="I146" s="15" t="s">
        <v>162</v>
      </c>
      <c r="K146" s="229" t="s">
        <v>183</v>
      </c>
      <c r="L146" s="229"/>
    </row>
    <row r="148" spans="1:20" ht="19.149999999999999" customHeight="1">
      <c r="A148" s="226" t="s">
        <v>168</v>
      </c>
      <c r="B148" s="226"/>
      <c r="C148" s="226"/>
      <c r="D148" s="226"/>
      <c r="F148" s="17"/>
      <c r="G148" s="17"/>
      <c r="H148" s="17"/>
      <c r="I148" s="17"/>
      <c r="J148" s="1"/>
      <c r="K148" s="1"/>
      <c r="L148" s="1"/>
      <c r="M148" s="1"/>
      <c r="N148" s="1"/>
      <c r="O148" s="1"/>
      <c r="P148" s="1"/>
      <c r="Q148" s="1"/>
      <c r="R148" s="17"/>
      <c r="S148" s="17"/>
      <c r="T148" s="17"/>
    </row>
    <row r="149" spans="1:20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6:20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6:20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6:20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6:20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6:20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6:20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6:20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6:20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6:20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6:20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6:20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6:20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6:20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6:20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6:20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6:20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6:20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6:20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6:20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6:20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6:20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6:20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6:20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6:20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6:20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6:20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6:20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6:20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6:20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6:20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6:20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6:20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6:20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6:20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6:20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6:20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6:20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6:20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6:20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6:20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6:20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6:20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6:20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6:20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6:20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6:20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6:20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6:20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6:20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6:20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6:20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6:20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6:20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6:20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6:20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6:20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6:20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6:20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6:20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6:20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6:20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6:20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6:20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6:20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6:20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6:20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6:20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6:20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6:20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6:20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</sheetData>
  <mergeCells count="123">
    <mergeCell ref="K144:L144"/>
    <mergeCell ref="A145:E145"/>
    <mergeCell ref="K145:L145"/>
    <mergeCell ref="A146:C146"/>
    <mergeCell ref="K146:L146"/>
    <mergeCell ref="A148:D148"/>
    <mergeCell ref="A140:C140"/>
    <mergeCell ref="K140:L140"/>
    <mergeCell ref="A141:H141"/>
    <mergeCell ref="K141:L141"/>
    <mergeCell ref="K142:L142"/>
    <mergeCell ref="A143:G143"/>
    <mergeCell ref="K143:L143"/>
    <mergeCell ref="B134:N134"/>
    <mergeCell ref="B135:N135"/>
    <mergeCell ref="B136:N136"/>
    <mergeCell ref="B137:N137"/>
    <mergeCell ref="A139:G139"/>
    <mergeCell ref="K139:L139"/>
    <mergeCell ref="B128:N128"/>
    <mergeCell ref="B129:N129"/>
    <mergeCell ref="B130:N130"/>
    <mergeCell ref="B131:N131"/>
    <mergeCell ref="B132:N132"/>
    <mergeCell ref="B133:N133"/>
    <mergeCell ref="B108:C108"/>
    <mergeCell ref="B120:C120"/>
    <mergeCell ref="B121:C121"/>
    <mergeCell ref="B125:I125"/>
    <mergeCell ref="B126:M126"/>
    <mergeCell ref="B127:N127"/>
    <mergeCell ref="A94:C94"/>
    <mergeCell ref="B95:C95"/>
    <mergeCell ref="B96:C96"/>
    <mergeCell ref="A97:C97"/>
    <mergeCell ref="B98:C98"/>
    <mergeCell ref="B99:C99"/>
    <mergeCell ref="B88:C88"/>
    <mergeCell ref="A89:C89"/>
    <mergeCell ref="B90:C90"/>
    <mergeCell ref="B91:C91"/>
    <mergeCell ref="B92:C92"/>
    <mergeCell ref="B93:C93"/>
    <mergeCell ref="B82:C82"/>
    <mergeCell ref="B83:C83"/>
    <mergeCell ref="B84:C84"/>
    <mergeCell ref="A85:C85"/>
    <mergeCell ref="B86:C86"/>
    <mergeCell ref="B87:C87"/>
    <mergeCell ref="A76:C76"/>
    <mergeCell ref="A77:C77"/>
    <mergeCell ref="B78:C78"/>
    <mergeCell ref="B79:C79"/>
    <mergeCell ref="B80:C80"/>
    <mergeCell ref="B81:C81"/>
    <mergeCell ref="B48:C48"/>
    <mergeCell ref="B49:C49"/>
    <mergeCell ref="B58:C58"/>
    <mergeCell ref="B70:C70"/>
    <mergeCell ref="B71:C71"/>
    <mergeCell ref="A75:C75"/>
    <mergeCell ref="B42:C42"/>
    <mergeCell ref="B43:C43"/>
    <mergeCell ref="A44:C44"/>
    <mergeCell ref="B45:C45"/>
    <mergeCell ref="B46:C46"/>
    <mergeCell ref="A47:C47"/>
    <mergeCell ref="B36:C36"/>
    <mergeCell ref="B37:C37"/>
    <mergeCell ref="B38:C38"/>
    <mergeCell ref="A39:C39"/>
    <mergeCell ref="B40:C40"/>
    <mergeCell ref="B41:C41"/>
    <mergeCell ref="B30:C30"/>
    <mergeCell ref="B31:C31"/>
    <mergeCell ref="B32:C32"/>
    <mergeCell ref="B33:C33"/>
    <mergeCell ref="B34:C34"/>
    <mergeCell ref="A35:C35"/>
    <mergeCell ref="B21:C21"/>
    <mergeCell ref="A25:C25"/>
    <mergeCell ref="A26:C26"/>
    <mergeCell ref="A27:C27"/>
    <mergeCell ref="B28:C28"/>
    <mergeCell ref="B29:C29"/>
    <mergeCell ref="M7:M8"/>
    <mergeCell ref="N7:N8"/>
    <mergeCell ref="A15:C15"/>
    <mergeCell ref="A16:C16"/>
    <mergeCell ref="B17:C17"/>
    <mergeCell ref="B18:C18"/>
    <mergeCell ref="B19:C19"/>
    <mergeCell ref="B20:C20"/>
    <mergeCell ref="A9:C9"/>
    <mergeCell ref="A10:C10"/>
    <mergeCell ref="A11:C11"/>
    <mergeCell ref="A12:C12"/>
    <mergeCell ref="A13:C13"/>
    <mergeCell ref="A14:C14"/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</mergeCells>
  <pageMargins left="0.31496062992125984" right="0.31496062992125984" top="0.74803149606299213" bottom="0.15748031496062992" header="0.31496062992125984" footer="0.31496062992125984"/>
  <pageSetup paperSize="9" scale="57" firstPageNumber="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0"/>
  <sheetViews>
    <sheetView zoomScale="60" zoomScaleNormal="60" zoomScaleSheetLayoutView="100" workbookViewId="0">
      <pane xSplit="5" ySplit="9" topLeftCell="F49" activePane="bottomRight" state="frozen"/>
      <selection sqref="A1:XFD1048576"/>
      <selection pane="topRight" sqref="A1:XFD1048576"/>
      <selection pane="bottomLeft" sqref="A1:XFD1048576"/>
      <selection pane="bottomRight" activeCell="A3" sqref="A3"/>
    </sheetView>
  </sheetViews>
  <sheetFormatPr defaultColWidth="9.140625" defaultRowHeight="15"/>
  <cols>
    <col min="1" max="1" width="3.7109375" style="1" customWidth="1"/>
    <col min="2" max="2" width="4.140625" style="10" customWidth="1"/>
    <col min="3" max="3" width="28.5703125" style="10" customWidth="1"/>
    <col min="4" max="4" width="7.5703125" style="13" customWidth="1"/>
    <col min="5" max="5" width="8.7109375" style="149" customWidth="1"/>
    <col min="6" max="6" width="16.5703125" style="12" customWidth="1"/>
    <col min="7" max="7" width="16.7109375" style="12" customWidth="1"/>
    <col min="8" max="8" width="14.85546875" style="12" customWidth="1"/>
    <col min="9" max="9" width="13.85546875" style="12" customWidth="1"/>
    <col min="10" max="10" width="15" style="12" customWidth="1"/>
    <col min="11" max="11" width="15.140625" style="12" customWidth="1"/>
    <col min="12" max="12" width="15.42578125" style="12" customWidth="1"/>
    <col min="13" max="13" width="13" style="12" customWidth="1"/>
    <col min="14" max="14" width="12.28515625" style="12" customWidth="1"/>
    <col min="15" max="15" width="12.7109375" style="12" customWidth="1"/>
    <col min="16" max="16" width="11.42578125" style="12" customWidth="1"/>
    <col min="17" max="17" width="13" style="12" customWidth="1"/>
    <col min="18" max="18" width="15.7109375" style="12" customWidth="1"/>
    <col min="19" max="19" width="12" style="12" customWidth="1"/>
    <col min="20" max="20" width="10.5703125" style="12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>
      <c r="A1" s="191" t="s">
        <v>377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</row>
    <row r="2" spans="1:20" ht="18" customHeight="1">
      <c r="A2" s="191" t="s">
        <v>379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</row>
    <row r="3" spans="1:20" ht="11.45" customHeight="1">
      <c r="A3" s="2"/>
      <c r="B3" s="2"/>
      <c r="C3" s="2"/>
      <c r="D3" s="3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</row>
    <row r="4" spans="1:20" ht="15.75" customHeight="1">
      <c r="A4" s="192" t="s">
        <v>198</v>
      </c>
      <c r="B4" s="193"/>
      <c r="C4" s="194"/>
      <c r="D4" s="195" t="s">
        <v>2</v>
      </c>
      <c r="E4" s="196" t="s">
        <v>199</v>
      </c>
      <c r="F4" s="198" t="s">
        <v>200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1:20" ht="15.75" customHeight="1">
      <c r="A5" s="192"/>
      <c r="B5" s="193"/>
      <c r="C5" s="194"/>
      <c r="D5" s="195"/>
      <c r="E5" s="197"/>
      <c r="F5" s="198" t="s">
        <v>201</v>
      </c>
      <c r="G5" s="198" t="s">
        <v>10</v>
      </c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</row>
    <row r="6" spans="1:20" ht="65.45" customHeight="1">
      <c r="A6" s="192"/>
      <c r="B6" s="193"/>
      <c r="C6" s="194"/>
      <c r="D6" s="195"/>
      <c r="E6" s="197"/>
      <c r="F6" s="198"/>
      <c r="G6" s="192" t="s">
        <v>202</v>
      </c>
      <c r="H6" s="193"/>
      <c r="I6" s="193"/>
      <c r="J6" s="193"/>
      <c r="K6" s="193"/>
      <c r="L6" s="194"/>
      <c r="M6" s="192" t="s">
        <v>203</v>
      </c>
      <c r="N6" s="193"/>
      <c r="O6" s="194"/>
      <c r="P6" s="192" t="s">
        <v>51</v>
      </c>
      <c r="Q6" s="194"/>
      <c r="R6" s="198" t="s">
        <v>204</v>
      </c>
      <c r="S6" s="198"/>
      <c r="T6" s="198"/>
    </row>
    <row r="7" spans="1:20" ht="83.45" customHeight="1">
      <c r="A7" s="192"/>
      <c r="B7" s="193"/>
      <c r="C7" s="194"/>
      <c r="D7" s="195"/>
      <c r="E7" s="197"/>
      <c r="F7" s="198"/>
      <c r="G7" s="246" t="s">
        <v>205</v>
      </c>
      <c r="H7" s="248" t="s">
        <v>206</v>
      </c>
      <c r="I7" s="196" t="s">
        <v>207</v>
      </c>
      <c r="J7" s="248" t="s">
        <v>208</v>
      </c>
      <c r="K7" s="196" t="s">
        <v>209</v>
      </c>
      <c r="L7" s="248" t="s">
        <v>210</v>
      </c>
      <c r="M7" s="196" t="s">
        <v>211</v>
      </c>
      <c r="N7" s="196" t="s">
        <v>212</v>
      </c>
      <c r="O7" s="196" t="s">
        <v>213</v>
      </c>
      <c r="P7" s="196" t="s">
        <v>211</v>
      </c>
      <c r="Q7" s="196" t="s">
        <v>213</v>
      </c>
      <c r="R7" s="248" t="s">
        <v>214</v>
      </c>
      <c r="S7" s="196" t="s">
        <v>215</v>
      </c>
      <c r="T7" s="196" t="s">
        <v>216</v>
      </c>
    </row>
    <row r="8" spans="1:20" ht="83.25" customHeight="1">
      <c r="A8" s="192"/>
      <c r="B8" s="193"/>
      <c r="C8" s="194"/>
      <c r="D8" s="195"/>
      <c r="E8" s="235"/>
      <c r="F8" s="198"/>
      <c r="G8" s="247"/>
      <c r="H8" s="249"/>
      <c r="I8" s="235"/>
      <c r="J8" s="249"/>
      <c r="K8" s="235"/>
      <c r="L8" s="249"/>
      <c r="M8" s="235"/>
      <c r="N8" s="235"/>
      <c r="O8" s="235"/>
      <c r="P8" s="235"/>
      <c r="Q8" s="235"/>
      <c r="R8" s="249"/>
      <c r="S8" s="235"/>
      <c r="T8" s="235"/>
    </row>
    <row r="9" spans="1:20" ht="15" customHeight="1">
      <c r="A9" s="192">
        <v>1</v>
      </c>
      <c r="B9" s="193"/>
      <c r="C9" s="194"/>
      <c r="D9" s="138">
        <v>2</v>
      </c>
      <c r="E9" s="137">
        <v>3</v>
      </c>
      <c r="F9" s="41">
        <v>4</v>
      </c>
      <c r="G9" s="41">
        <v>5</v>
      </c>
      <c r="H9" s="41">
        <v>6</v>
      </c>
      <c r="I9" s="41">
        <v>7</v>
      </c>
      <c r="J9" s="41">
        <v>8</v>
      </c>
      <c r="K9" s="41">
        <v>9</v>
      </c>
      <c r="L9" s="41">
        <v>10</v>
      </c>
      <c r="M9" s="41">
        <v>11</v>
      </c>
      <c r="N9" s="41">
        <v>12</v>
      </c>
      <c r="O9" s="41">
        <v>13</v>
      </c>
      <c r="P9" s="41">
        <v>14</v>
      </c>
      <c r="Q9" s="41">
        <v>15</v>
      </c>
      <c r="R9" s="41">
        <v>16</v>
      </c>
      <c r="S9" s="41">
        <v>17</v>
      </c>
      <c r="T9" s="41">
        <v>18</v>
      </c>
    </row>
    <row r="10" spans="1:20" s="112" customFormat="1" ht="16.149999999999999" customHeight="1">
      <c r="A10" s="220" t="s">
        <v>65</v>
      </c>
      <c r="B10" s="221"/>
      <c r="C10" s="222"/>
      <c r="D10" s="109" t="s">
        <v>6</v>
      </c>
      <c r="E10" s="110" t="s">
        <v>7</v>
      </c>
      <c r="F10" s="111">
        <f>F12+F13+F14+F15+F16</f>
        <v>39976515.749999993</v>
      </c>
      <c r="G10" s="111">
        <f t="shared" ref="G10:T10" si="0">G12+G13+G14+G15+G16</f>
        <v>0</v>
      </c>
      <c r="H10" s="111">
        <f t="shared" si="0"/>
        <v>37199750.649999999</v>
      </c>
      <c r="I10" s="111">
        <f t="shared" si="0"/>
        <v>0</v>
      </c>
      <c r="J10" s="111">
        <f t="shared" si="0"/>
        <v>1289961.1200000001</v>
      </c>
      <c r="K10" s="111">
        <f t="shared" si="0"/>
        <v>0</v>
      </c>
      <c r="L10" s="111">
        <f t="shared" si="0"/>
        <v>486803.98</v>
      </c>
      <c r="M10" s="111">
        <f t="shared" si="0"/>
        <v>0</v>
      </c>
      <c r="N10" s="111">
        <f t="shared" si="0"/>
        <v>0</v>
      </c>
      <c r="O10" s="111">
        <f t="shared" si="0"/>
        <v>0</v>
      </c>
      <c r="P10" s="111">
        <f t="shared" si="0"/>
        <v>0</v>
      </c>
      <c r="Q10" s="111">
        <f t="shared" si="0"/>
        <v>0</v>
      </c>
      <c r="R10" s="111">
        <f t="shared" si="0"/>
        <v>1000000</v>
      </c>
      <c r="S10" s="111">
        <f t="shared" si="0"/>
        <v>0</v>
      </c>
      <c r="T10" s="111">
        <f t="shared" si="0"/>
        <v>0</v>
      </c>
    </row>
    <row r="11" spans="1:20" ht="16.5" customHeight="1">
      <c r="A11" s="208" t="s">
        <v>10</v>
      </c>
      <c r="B11" s="206"/>
      <c r="C11" s="207"/>
      <c r="D11" s="138" t="s">
        <v>7</v>
      </c>
      <c r="E11" s="138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</row>
    <row r="12" spans="1:20" s="104" customFormat="1" ht="16.5" customHeight="1">
      <c r="A12" s="241" t="s">
        <v>217</v>
      </c>
      <c r="B12" s="242"/>
      <c r="C12" s="243"/>
      <c r="D12" s="115" t="s">
        <v>218</v>
      </c>
      <c r="E12" s="102">
        <v>110</v>
      </c>
      <c r="F12" s="103">
        <f>G12+H12+I12+J12+K12+L12+M12+N12+O12+P12+Q12+R12+S12+T12</f>
        <v>38234848.169999994</v>
      </c>
      <c r="G12" s="103">
        <f>G27+G77</f>
        <v>0</v>
      </c>
      <c r="H12" s="103">
        <f t="shared" ref="H12:T12" si="1">H27+H77</f>
        <v>36158083.07</v>
      </c>
      <c r="I12" s="103">
        <f t="shared" si="1"/>
        <v>0</v>
      </c>
      <c r="J12" s="103">
        <f t="shared" si="1"/>
        <v>1289961.1200000001</v>
      </c>
      <c r="K12" s="103">
        <f t="shared" si="1"/>
        <v>0</v>
      </c>
      <c r="L12" s="103">
        <f t="shared" si="1"/>
        <v>486803.98</v>
      </c>
      <c r="M12" s="103">
        <f t="shared" si="1"/>
        <v>0</v>
      </c>
      <c r="N12" s="103">
        <f t="shared" si="1"/>
        <v>0</v>
      </c>
      <c r="O12" s="103">
        <f t="shared" si="1"/>
        <v>0</v>
      </c>
      <c r="P12" s="103">
        <f t="shared" si="1"/>
        <v>0</v>
      </c>
      <c r="Q12" s="103">
        <f t="shared" si="1"/>
        <v>0</v>
      </c>
      <c r="R12" s="103">
        <f t="shared" si="1"/>
        <v>300000</v>
      </c>
      <c r="S12" s="103">
        <f t="shared" si="1"/>
        <v>0</v>
      </c>
      <c r="T12" s="103">
        <f t="shared" si="1"/>
        <v>0</v>
      </c>
    </row>
    <row r="13" spans="1:20" s="104" customFormat="1" ht="31.15" customHeight="1">
      <c r="A13" s="236" t="s">
        <v>79</v>
      </c>
      <c r="B13" s="237"/>
      <c r="C13" s="238"/>
      <c r="D13" s="101" t="s">
        <v>219</v>
      </c>
      <c r="E13" s="102">
        <v>300</v>
      </c>
      <c r="F13" s="103">
        <f t="shared" ref="F13:F15" si="2">G13+H13+I13+J13+K13+L13+M13+N13+O13+P13+Q13+R13+S13+T13</f>
        <v>0</v>
      </c>
      <c r="G13" s="103">
        <f>G35+G85</f>
        <v>0</v>
      </c>
      <c r="H13" s="103">
        <f t="shared" ref="H13:T13" si="3">H35+H85</f>
        <v>0</v>
      </c>
      <c r="I13" s="103">
        <f t="shared" si="3"/>
        <v>0</v>
      </c>
      <c r="J13" s="103">
        <f t="shared" si="3"/>
        <v>0</v>
      </c>
      <c r="K13" s="103">
        <f t="shared" si="3"/>
        <v>0</v>
      </c>
      <c r="L13" s="103">
        <f t="shared" si="3"/>
        <v>0</v>
      </c>
      <c r="M13" s="103">
        <f t="shared" si="3"/>
        <v>0</v>
      </c>
      <c r="N13" s="103">
        <f t="shared" si="3"/>
        <v>0</v>
      </c>
      <c r="O13" s="103">
        <f t="shared" si="3"/>
        <v>0</v>
      </c>
      <c r="P13" s="103">
        <f t="shared" si="3"/>
        <v>0</v>
      </c>
      <c r="Q13" s="103">
        <f t="shared" si="3"/>
        <v>0</v>
      </c>
      <c r="R13" s="103">
        <f t="shared" si="3"/>
        <v>0</v>
      </c>
      <c r="S13" s="103">
        <f t="shared" si="3"/>
        <v>0</v>
      </c>
      <c r="T13" s="103">
        <f t="shared" si="3"/>
        <v>0</v>
      </c>
    </row>
    <row r="14" spans="1:20" s="104" customFormat="1" ht="31.9" customHeight="1">
      <c r="A14" s="236" t="s">
        <v>84</v>
      </c>
      <c r="B14" s="237"/>
      <c r="C14" s="238"/>
      <c r="D14" s="101" t="s">
        <v>220</v>
      </c>
      <c r="E14" s="101" t="s">
        <v>86</v>
      </c>
      <c r="F14" s="103">
        <f t="shared" si="2"/>
        <v>52904</v>
      </c>
      <c r="G14" s="103">
        <f>G39+G89</f>
        <v>0</v>
      </c>
      <c r="H14" s="103">
        <f t="shared" ref="H14:T14" si="4">H39+H89</f>
        <v>52904</v>
      </c>
      <c r="I14" s="103">
        <f t="shared" si="4"/>
        <v>0</v>
      </c>
      <c r="J14" s="103">
        <f t="shared" si="4"/>
        <v>0</v>
      </c>
      <c r="K14" s="103">
        <f t="shared" si="4"/>
        <v>0</v>
      </c>
      <c r="L14" s="103">
        <f t="shared" si="4"/>
        <v>0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103">
        <f t="shared" si="4"/>
        <v>0</v>
      </c>
      <c r="R14" s="103">
        <f t="shared" si="4"/>
        <v>0</v>
      </c>
      <c r="S14" s="103">
        <f t="shared" si="4"/>
        <v>0</v>
      </c>
      <c r="T14" s="103">
        <f t="shared" si="4"/>
        <v>0</v>
      </c>
    </row>
    <row r="15" spans="1:20" s="104" customFormat="1" ht="31.15" customHeight="1">
      <c r="A15" s="236" t="s">
        <v>93</v>
      </c>
      <c r="B15" s="237"/>
      <c r="C15" s="238"/>
      <c r="D15" s="101" t="s">
        <v>221</v>
      </c>
      <c r="E15" s="101" t="s">
        <v>7</v>
      </c>
      <c r="F15" s="103">
        <f t="shared" si="2"/>
        <v>0</v>
      </c>
      <c r="G15" s="103">
        <f>G44+G94</f>
        <v>0</v>
      </c>
      <c r="H15" s="103">
        <f t="shared" ref="H15:T15" si="5">H44+H94</f>
        <v>0</v>
      </c>
      <c r="I15" s="103">
        <f t="shared" si="5"/>
        <v>0</v>
      </c>
      <c r="J15" s="103">
        <f t="shared" si="5"/>
        <v>0</v>
      </c>
      <c r="K15" s="103">
        <f t="shared" si="5"/>
        <v>0</v>
      </c>
      <c r="L15" s="103">
        <f t="shared" si="5"/>
        <v>0</v>
      </c>
      <c r="M15" s="103">
        <f t="shared" si="5"/>
        <v>0</v>
      </c>
      <c r="N15" s="103">
        <f t="shared" si="5"/>
        <v>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</row>
    <row r="16" spans="1:20" s="104" customFormat="1" ht="31.9" customHeight="1">
      <c r="A16" s="236" t="s">
        <v>222</v>
      </c>
      <c r="B16" s="237"/>
      <c r="C16" s="238"/>
      <c r="D16" s="101" t="s">
        <v>223</v>
      </c>
      <c r="E16" s="101" t="s">
        <v>7</v>
      </c>
      <c r="F16" s="103">
        <f>F18+F19+F20+F21</f>
        <v>1688763.58</v>
      </c>
      <c r="G16" s="103">
        <f t="shared" ref="G16:J16" si="6">G19+G20</f>
        <v>0</v>
      </c>
      <c r="H16" s="103">
        <f t="shared" si="6"/>
        <v>988763.58000000007</v>
      </c>
      <c r="I16" s="103">
        <f t="shared" si="6"/>
        <v>0</v>
      </c>
      <c r="J16" s="103">
        <f t="shared" si="6"/>
        <v>0</v>
      </c>
      <c r="K16" s="103">
        <f>K19+K20</f>
        <v>0</v>
      </c>
      <c r="L16" s="103">
        <f>L19+L20</f>
        <v>0</v>
      </c>
      <c r="M16" s="103">
        <f>M18+M19+M20</f>
        <v>0</v>
      </c>
      <c r="N16" s="103">
        <f t="shared" ref="N16:O16" si="7">N18+N19+N20</f>
        <v>0</v>
      </c>
      <c r="O16" s="103">
        <f t="shared" si="7"/>
        <v>0</v>
      </c>
      <c r="P16" s="103">
        <f>P19+P20+P21</f>
        <v>0</v>
      </c>
      <c r="Q16" s="103">
        <f>Q19+Q20+Q21</f>
        <v>0</v>
      </c>
      <c r="R16" s="103">
        <f>R18+R19+R20+R21</f>
        <v>700000</v>
      </c>
      <c r="S16" s="103">
        <f t="shared" ref="S16:T16" si="8">S18+S19+S20+S21</f>
        <v>0</v>
      </c>
      <c r="T16" s="103">
        <f t="shared" si="8"/>
        <v>0</v>
      </c>
    </row>
    <row r="17" spans="1:20" ht="16.5" customHeight="1">
      <c r="A17" s="142"/>
      <c r="B17" s="199" t="s">
        <v>10</v>
      </c>
      <c r="C17" s="200"/>
      <c r="D17" s="138" t="s">
        <v>7</v>
      </c>
      <c r="E17" s="138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4" t="s">
        <v>7</v>
      </c>
      <c r="T17" s="4" t="s">
        <v>7</v>
      </c>
    </row>
    <row r="18" spans="1:20" s="8" customFormat="1" ht="46.9" customHeight="1">
      <c r="A18" s="93"/>
      <c r="B18" s="239" t="s">
        <v>99</v>
      </c>
      <c r="C18" s="240"/>
      <c r="D18" s="5" t="s">
        <v>224</v>
      </c>
      <c r="E18" s="6">
        <v>243</v>
      </c>
      <c r="F18" s="7">
        <f>M18+N18+O18+R18+S18+T18</f>
        <v>0</v>
      </c>
      <c r="G18" s="7" t="s">
        <v>7</v>
      </c>
      <c r="H18" s="7" t="s">
        <v>7</v>
      </c>
      <c r="I18" s="7" t="s">
        <v>7</v>
      </c>
      <c r="J18" s="7" t="s">
        <v>7</v>
      </c>
      <c r="K18" s="7" t="s">
        <v>7</v>
      </c>
      <c r="L18" s="7" t="s">
        <v>7</v>
      </c>
      <c r="M18" s="7">
        <f>M49+M99</f>
        <v>0</v>
      </c>
      <c r="N18" s="7">
        <f t="shared" ref="N18:O18" si="9">N49+N99</f>
        <v>0</v>
      </c>
      <c r="O18" s="7">
        <f t="shared" si="9"/>
        <v>0</v>
      </c>
      <c r="P18" s="7" t="s">
        <v>7</v>
      </c>
      <c r="Q18" s="7" t="s">
        <v>7</v>
      </c>
      <c r="R18" s="7">
        <f t="shared" ref="R18:T18" si="10">R49+R99</f>
        <v>0</v>
      </c>
      <c r="S18" s="7">
        <f t="shared" si="10"/>
        <v>0</v>
      </c>
      <c r="T18" s="7">
        <f t="shared" si="10"/>
        <v>0</v>
      </c>
    </row>
    <row r="19" spans="1:20" s="8" customFormat="1" ht="35.450000000000003" customHeight="1">
      <c r="A19" s="93"/>
      <c r="B19" s="239" t="s">
        <v>225</v>
      </c>
      <c r="C19" s="240"/>
      <c r="D19" s="5" t="s">
        <v>226</v>
      </c>
      <c r="E19" s="6">
        <v>244</v>
      </c>
      <c r="F19" s="7">
        <f>G19+H19+I19+J19+K19+L19+M19+N19+O19+P19+Q19+R19+S19+T19</f>
        <v>1193763.58</v>
      </c>
      <c r="G19" s="7">
        <f>G108</f>
        <v>0</v>
      </c>
      <c r="H19" s="7">
        <f t="shared" ref="H19:T19" si="11">H108</f>
        <v>493763.58</v>
      </c>
      <c r="I19" s="7">
        <f t="shared" si="11"/>
        <v>0</v>
      </c>
      <c r="J19" s="7">
        <f t="shared" si="11"/>
        <v>0</v>
      </c>
      <c r="K19" s="7">
        <f t="shared" si="11"/>
        <v>0</v>
      </c>
      <c r="L19" s="7">
        <f t="shared" si="11"/>
        <v>0</v>
      </c>
      <c r="M19" s="7">
        <f t="shared" si="11"/>
        <v>0</v>
      </c>
      <c r="N19" s="7">
        <f t="shared" si="11"/>
        <v>0</v>
      </c>
      <c r="O19" s="7">
        <f t="shared" si="11"/>
        <v>0</v>
      </c>
      <c r="P19" s="7">
        <f t="shared" si="11"/>
        <v>0</v>
      </c>
      <c r="Q19" s="7">
        <f t="shared" si="11"/>
        <v>0</v>
      </c>
      <c r="R19" s="7">
        <f t="shared" si="11"/>
        <v>700000</v>
      </c>
      <c r="S19" s="7">
        <f t="shared" si="11"/>
        <v>0</v>
      </c>
      <c r="T19" s="7">
        <f t="shared" si="11"/>
        <v>0</v>
      </c>
    </row>
    <row r="20" spans="1:20" s="8" customFormat="1" ht="35.450000000000003" customHeight="1">
      <c r="A20" s="93"/>
      <c r="B20" s="239" t="s">
        <v>331</v>
      </c>
      <c r="C20" s="240"/>
      <c r="D20" s="5" t="s">
        <v>227</v>
      </c>
      <c r="E20" s="6">
        <v>247</v>
      </c>
      <c r="F20" s="7">
        <f>G20+H20+I20+J20+K20+L20+M20+N20+O20+P20+Q20+R20+S20+T20</f>
        <v>495000</v>
      </c>
      <c r="G20" s="7">
        <f>G70+G120</f>
        <v>0</v>
      </c>
      <c r="H20" s="7">
        <f t="shared" ref="H20:T20" si="12">H70+H120</f>
        <v>495000</v>
      </c>
      <c r="I20" s="7">
        <f t="shared" si="12"/>
        <v>0</v>
      </c>
      <c r="J20" s="7">
        <f t="shared" si="12"/>
        <v>0</v>
      </c>
      <c r="K20" s="7">
        <f t="shared" si="12"/>
        <v>0</v>
      </c>
      <c r="L20" s="7">
        <f t="shared" si="12"/>
        <v>0</v>
      </c>
      <c r="M20" s="7">
        <f t="shared" si="12"/>
        <v>0</v>
      </c>
      <c r="N20" s="7">
        <f t="shared" si="12"/>
        <v>0</v>
      </c>
      <c r="O20" s="7">
        <f t="shared" si="12"/>
        <v>0</v>
      </c>
      <c r="P20" s="7">
        <f t="shared" si="12"/>
        <v>0</v>
      </c>
      <c r="Q20" s="7">
        <f t="shared" si="12"/>
        <v>0</v>
      </c>
      <c r="R20" s="7">
        <f t="shared" si="12"/>
        <v>0</v>
      </c>
      <c r="S20" s="7">
        <f t="shared" si="12"/>
        <v>0</v>
      </c>
      <c r="T20" s="7">
        <f t="shared" si="12"/>
        <v>0</v>
      </c>
    </row>
    <row r="21" spans="1:20" s="8" customFormat="1" ht="45" customHeight="1">
      <c r="A21" s="93"/>
      <c r="B21" s="239" t="s">
        <v>130</v>
      </c>
      <c r="C21" s="240"/>
      <c r="D21" s="5" t="s">
        <v>332</v>
      </c>
      <c r="E21" s="6">
        <v>400</v>
      </c>
      <c r="F21" s="7">
        <f>F23+F24</f>
        <v>0</v>
      </c>
      <c r="G21" s="7" t="s">
        <v>7</v>
      </c>
      <c r="H21" s="7" t="s">
        <v>7</v>
      </c>
      <c r="I21" s="7" t="s">
        <v>7</v>
      </c>
      <c r="J21" s="7" t="s">
        <v>7</v>
      </c>
      <c r="K21" s="7" t="s">
        <v>7</v>
      </c>
      <c r="L21" s="7" t="s">
        <v>7</v>
      </c>
      <c r="M21" s="7" t="s">
        <v>7</v>
      </c>
      <c r="N21" s="7" t="s">
        <v>7</v>
      </c>
      <c r="O21" s="7" t="s">
        <v>7</v>
      </c>
      <c r="P21" s="7">
        <f>P23+P24</f>
        <v>0</v>
      </c>
      <c r="Q21" s="7">
        <f t="shared" ref="Q21:T21" si="13">Q23+Q24</f>
        <v>0</v>
      </c>
      <c r="R21" s="7">
        <f t="shared" si="13"/>
        <v>0</v>
      </c>
      <c r="S21" s="7">
        <f t="shared" si="13"/>
        <v>0</v>
      </c>
      <c r="T21" s="7">
        <f t="shared" si="13"/>
        <v>0</v>
      </c>
    </row>
    <row r="22" spans="1:20" s="121" customFormat="1" ht="16.899999999999999" customHeight="1">
      <c r="A22" s="116"/>
      <c r="B22" s="117"/>
      <c r="C22" s="118" t="s">
        <v>20</v>
      </c>
      <c r="D22" s="119" t="s">
        <v>7</v>
      </c>
      <c r="E22" s="119" t="s">
        <v>7</v>
      </c>
      <c r="F22" s="120" t="s">
        <v>7</v>
      </c>
      <c r="G22" s="120" t="s">
        <v>7</v>
      </c>
      <c r="H22" s="120" t="s">
        <v>7</v>
      </c>
      <c r="I22" s="120" t="s">
        <v>7</v>
      </c>
      <c r="J22" s="120" t="s">
        <v>7</v>
      </c>
      <c r="K22" s="120" t="s">
        <v>7</v>
      </c>
      <c r="L22" s="120" t="s">
        <v>7</v>
      </c>
      <c r="M22" s="120" t="s">
        <v>7</v>
      </c>
      <c r="N22" s="120" t="s">
        <v>7</v>
      </c>
      <c r="O22" s="120" t="s">
        <v>7</v>
      </c>
      <c r="P22" s="120" t="s">
        <v>7</v>
      </c>
      <c r="Q22" s="120" t="s">
        <v>7</v>
      </c>
      <c r="R22" s="120" t="s">
        <v>7</v>
      </c>
      <c r="S22" s="120" t="s">
        <v>7</v>
      </c>
      <c r="T22" s="120" t="s">
        <v>7</v>
      </c>
    </row>
    <row r="23" spans="1:20" s="8" customFormat="1" ht="61.15" customHeight="1">
      <c r="A23" s="93"/>
      <c r="B23" s="94"/>
      <c r="C23" s="95" t="s">
        <v>132</v>
      </c>
      <c r="D23" s="5" t="s">
        <v>333</v>
      </c>
      <c r="E23" s="6">
        <v>406</v>
      </c>
      <c r="F23" s="7">
        <f>P23+Q23+R23+S23+T23</f>
        <v>0</v>
      </c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 t="s">
        <v>7</v>
      </c>
      <c r="P23" s="7">
        <f>P73+P123</f>
        <v>0</v>
      </c>
      <c r="Q23" s="7">
        <f t="shared" ref="Q23:T24" si="14">Q73+Q123</f>
        <v>0</v>
      </c>
      <c r="R23" s="7">
        <f t="shared" si="14"/>
        <v>0</v>
      </c>
      <c r="S23" s="7">
        <f t="shared" si="14"/>
        <v>0</v>
      </c>
      <c r="T23" s="7">
        <f t="shared" si="14"/>
        <v>0</v>
      </c>
    </row>
    <row r="24" spans="1:20" s="8" customFormat="1" ht="75" customHeight="1">
      <c r="A24" s="93"/>
      <c r="B24" s="94"/>
      <c r="C24" s="95" t="s">
        <v>134</v>
      </c>
      <c r="D24" s="5" t="s">
        <v>334</v>
      </c>
      <c r="E24" s="6">
        <v>407</v>
      </c>
      <c r="F24" s="7">
        <f>P24+Q24+R24+S24+T24</f>
        <v>0</v>
      </c>
      <c r="G24" s="7" t="s">
        <v>7</v>
      </c>
      <c r="H24" s="7" t="s">
        <v>7</v>
      </c>
      <c r="I24" s="7" t="s">
        <v>7</v>
      </c>
      <c r="J24" s="7" t="s">
        <v>7</v>
      </c>
      <c r="K24" s="7" t="s">
        <v>7</v>
      </c>
      <c r="L24" s="7" t="s">
        <v>7</v>
      </c>
      <c r="M24" s="7" t="s">
        <v>7</v>
      </c>
      <c r="N24" s="7" t="s">
        <v>7</v>
      </c>
      <c r="O24" s="7" t="s">
        <v>7</v>
      </c>
      <c r="P24" s="7">
        <f>P74+P124</f>
        <v>0</v>
      </c>
      <c r="Q24" s="7">
        <f t="shared" si="14"/>
        <v>0</v>
      </c>
      <c r="R24" s="7">
        <f t="shared" si="14"/>
        <v>0</v>
      </c>
      <c r="S24" s="7">
        <f t="shared" si="14"/>
        <v>0</v>
      </c>
      <c r="T24" s="7">
        <f t="shared" si="14"/>
        <v>0</v>
      </c>
    </row>
    <row r="25" spans="1:20" s="112" customFormat="1" ht="16.149999999999999" customHeight="1">
      <c r="A25" s="220" t="s">
        <v>228</v>
      </c>
      <c r="B25" s="221"/>
      <c r="C25" s="222"/>
      <c r="D25" s="109" t="s">
        <v>229</v>
      </c>
      <c r="E25" s="110" t="s">
        <v>7</v>
      </c>
      <c r="F25" s="111">
        <f t="shared" ref="F25:J25" si="15">F27+F35+F39+F44+F47</f>
        <v>0</v>
      </c>
      <c r="G25" s="111">
        <f t="shared" si="15"/>
        <v>0</v>
      </c>
      <c r="H25" s="111">
        <f t="shared" si="15"/>
        <v>0</v>
      </c>
      <c r="I25" s="111">
        <f t="shared" si="15"/>
        <v>0</v>
      </c>
      <c r="J25" s="111">
        <f t="shared" si="15"/>
        <v>0</v>
      </c>
      <c r="K25" s="111">
        <f>K27+K35+K39+K44+K47</f>
        <v>0</v>
      </c>
      <c r="L25" s="111">
        <f t="shared" ref="L25:T25" si="16">L27+L35+L39+L44+L47</f>
        <v>0</v>
      </c>
      <c r="M25" s="111">
        <f t="shared" si="16"/>
        <v>0</v>
      </c>
      <c r="N25" s="111">
        <f t="shared" si="16"/>
        <v>0</v>
      </c>
      <c r="O25" s="111">
        <f t="shared" si="16"/>
        <v>0</v>
      </c>
      <c r="P25" s="111">
        <f t="shared" si="16"/>
        <v>0</v>
      </c>
      <c r="Q25" s="111">
        <f t="shared" si="16"/>
        <v>0</v>
      </c>
      <c r="R25" s="111">
        <f t="shared" si="16"/>
        <v>0</v>
      </c>
      <c r="S25" s="111">
        <f t="shared" si="16"/>
        <v>0</v>
      </c>
      <c r="T25" s="111">
        <f t="shared" si="16"/>
        <v>0</v>
      </c>
    </row>
    <row r="26" spans="1:20" ht="16.5" customHeight="1">
      <c r="A26" s="208" t="s">
        <v>10</v>
      </c>
      <c r="B26" s="206"/>
      <c r="C26" s="207"/>
      <c r="D26" s="138" t="s">
        <v>7</v>
      </c>
      <c r="E26" s="138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  <c r="K26" s="4" t="s">
        <v>7</v>
      </c>
      <c r="L26" s="4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4" t="s">
        <v>7</v>
      </c>
      <c r="T26" s="4" t="s">
        <v>7</v>
      </c>
    </row>
    <row r="27" spans="1:20" s="108" customFormat="1" ht="16.5" customHeight="1">
      <c r="A27" s="223" t="s">
        <v>67</v>
      </c>
      <c r="B27" s="224"/>
      <c r="C27" s="225"/>
      <c r="D27" s="113" t="s">
        <v>12</v>
      </c>
      <c r="E27" s="106">
        <v>110</v>
      </c>
      <c r="F27" s="107">
        <f t="shared" ref="F27:J27" si="17">F29+F30+F31</f>
        <v>0</v>
      </c>
      <c r="G27" s="107">
        <f t="shared" si="17"/>
        <v>0</v>
      </c>
      <c r="H27" s="107">
        <f t="shared" si="17"/>
        <v>0</v>
      </c>
      <c r="I27" s="107">
        <f t="shared" si="17"/>
        <v>0</v>
      </c>
      <c r="J27" s="107">
        <f t="shared" si="17"/>
        <v>0</v>
      </c>
      <c r="K27" s="107">
        <f>K29+K30+K31</f>
        <v>0</v>
      </c>
      <c r="L27" s="107">
        <f t="shared" ref="L27:T27" si="18">L29+L30+L31</f>
        <v>0</v>
      </c>
      <c r="M27" s="107">
        <f t="shared" si="18"/>
        <v>0</v>
      </c>
      <c r="N27" s="107">
        <f t="shared" si="18"/>
        <v>0</v>
      </c>
      <c r="O27" s="107">
        <f t="shared" si="18"/>
        <v>0</v>
      </c>
      <c r="P27" s="107">
        <f t="shared" si="18"/>
        <v>0</v>
      </c>
      <c r="Q27" s="107">
        <f t="shared" si="18"/>
        <v>0</v>
      </c>
      <c r="R27" s="107">
        <f t="shared" si="18"/>
        <v>0</v>
      </c>
      <c r="S27" s="107">
        <f t="shared" si="18"/>
        <v>0</v>
      </c>
      <c r="T27" s="107">
        <f t="shared" si="18"/>
        <v>0</v>
      </c>
    </row>
    <row r="28" spans="1:20" ht="16.5" customHeight="1">
      <c r="A28" s="142"/>
      <c r="B28" s="199" t="s">
        <v>10</v>
      </c>
      <c r="C28" s="200"/>
      <c r="D28" s="138" t="s">
        <v>7</v>
      </c>
      <c r="E28" s="138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</row>
    <row r="29" spans="1:20" ht="16.5" customHeight="1">
      <c r="A29" s="142"/>
      <c r="B29" s="206" t="s">
        <v>69</v>
      </c>
      <c r="C29" s="207"/>
      <c r="D29" s="138" t="s">
        <v>14</v>
      </c>
      <c r="E29" s="139">
        <v>111</v>
      </c>
      <c r="F29" s="4">
        <f>G29+H29+I29+J29+K29+L29+M29+N29+O29+P29+Q29+R29+S29+T29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.149999999999999" customHeight="1">
      <c r="A30" s="142"/>
      <c r="B30" s="206" t="s">
        <v>71</v>
      </c>
      <c r="C30" s="207"/>
      <c r="D30" s="138" t="s">
        <v>16</v>
      </c>
      <c r="E30" s="139">
        <v>112</v>
      </c>
      <c r="F30" s="4">
        <f>G30+H30+I30+J30+K30+L30+M30+N30+O30+P30+Q30+R30+S30+T30</f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s="121" customFormat="1" ht="78.599999999999994" customHeight="1">
      <c r="A31" s="123"/>
      <c r="B31" s="250" t="s">
        <v>73</v>
      </c>
      <c r="C31" s="251"/>
      <c r="D31" s="119" t="s">
        <v>230</v>
      </c>
      <c r="E31" s="122">
        <v>119</v>
      </c>
      <c r="F31" s="120">
        <f t="shared" ref="F31:J31" si="19">F33+F34</f>
        <v>0</v>
      </c>
      <c r="G31" s="120">
        <f t="shared" si="19"/>
        <v>0</v>
      </c>
      <c r="H31" s="120">
        <f t="shared" si="19"/>
        <v>0</v>
      </c>
      <c r="I31" s="120">
        <f t="shared" si="19"/>
        <v>0</v>
      </c>
      <c r="J31" s="120">
        <f t="shared" si="19"/>
        <v>0</v>
      </c>
      <c r="K31" s="120">
        <f>K33+K34</f>
        <v>0</v>
      </c>
      <c r="L31" s="120">
        <f t="shared" ref="L31:T31" si="20">L33+L34</f>
        <v>0</v>
      </c>
      <c r="M31" s="120">
        <f t="shared" si="20"/>
        <v>0</v>
      </c>
      <c r="N31" s="120">
        <f t="shared" si="20"/>
        <v>0</v>
      </c>
      <c r="O31" s="120">
        <f t="shared" si="20"/>
        <v>0</v>
      </c>
      <c r="P31" s="120">
        <f t="shared" si="20"/>
        <v>0</v>
      </c>
      <c r="Q31" s="120">
        <f t="shared" si="20"/>
        <v>0</v>
      </c>
      <c r="R31" s="120">
        <f t="shared" si="20"/>
        <v>0</v>
      </c>
      <c r="S31" s="120">
        <f t="shared" si="20"/>
        <v>0</v>
      </c>
      <c r="T31" s="120">
        <f t="shared" si="20"/>
        <v>0</v>
      </c>
    </row>
    <row r="32" spans="1:20" ht="15" customHeight="1">
      <c r="A32" s="142"/>
      <c r="B32" s="233" t="s">
        <v>20</v>
      </c>
      <c r="C32" s="234"/>
      <c r="D32" s="138" t="s">
        <v>7</v>
      </c>
      <c r="E32" s="139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</row>
    <row r="33" spans="1:20" ht="22.9" customHeight="1">
      <c r="A33" s="9"/>
      <c r="B33" s="233" t="s">
        <v>75</v>
      </c>
      <c r="C33" s="234"/>
      <c r="D33" s="138" t="s">
        <v>231</v>
      </c>
      <c r="E33" s="139">
        <v>119</v>
      </c>
      <c r="F33" s="4">
        <f t="shared" ref="F33:F34" si="21">G33+H33+I33+J33+K33+L33+M33+N33+O33+P33+Q33+R33+S33+T33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44.45" customHeight="1">
      <c r="A34" s="9"/>
      <c r="B34" s="233" t="s">
        <v>77</v>
      </c>
      <c r="C34" s="234"/>
      <c r="D34" s="138" t="s">
        <v>232</v>
      </c>
      <c r="E34" s="139">
        <v>119</v>
      </c>
      <c r="F34" s="4">
        <f t="shared" si="21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s="108" customFormat="1" ht="20.45" customHeight="1">
      <c r="A35" s="217" t="s">
        <v>79</v>
      </c>
      <c r="B35" s="218"/>
      <c r="C35" s="219"/>
      <c r="D35" s="105" t="s">
        <v>18</v>
      </c>
      <c r="E35" s="106">
        <v>300</v>
      </c>
      <c r="F35" s="107">
        <f t="shared" ref="F35:J35" si="22">F37+F38</f>
        <v>0</v>
      </c>
      <c r="G35" s="107">
        <f t="shared" si="22"/>
        <v>0</v>
      </c>
      <c r="H35" s="107">
        <f t="shared" si="22"/>
        <v>0</v>
      </c>
      <c r="I35" s="107">
        <f t="shared" si="22"/>
        <v>0</v>
      </c>
      <c r="J35" s="107">
        <f t="shared" si="22"/>
        <v>0</v>
      </c>
      <c r="K35" s="107">
        <f>K37+K38</f>
        <v>0</v>
      </c>
      <c r="L35" s="107">
        <f t="shared" ref="L35:T35" si="23">L37+L38</f>
        <v>0</v>
      </c>
      <c r="M35" s="107">
        <f t="shared" si="23"/>
        <v>0</v>
      </c>
      <c r="N35" s="107">
        <f t="shared" si="23"/>
        <v>0</v>
      </c>
      <c r="O35" s="107">
        <f t="shared" si="23"/>
        <v>0</v>
      </c>
      <c r="P35" s="107">
        <f t="shared" si="23"/>
        <v>0</v>
      </c>
      <c r="Q35" s="107">
        <f t="shared" si="23"/>
        <v>0</v>
      </c>
      <c r="R35" s="107">
        <f t="shared" si="23"/>
        <v>0</v>
      </c>
      <c r="S35" s="107">
        <f t="shared" si="23"/>
        <v>0</v>
      </c>
      <c r="T35" s="107">
        <f t="shared" si="23"/>
        <v>0</v>
      </c>
    </row>
    <row r="36" spans="1:20" ht="16.5" customHeight="1">
      <c r="A36" s="142"/>
      <c r="B36" s="199" t="s">
        <v>10</v>
      </c>
      <c r="C36" s="200"/>
      <c r="D36" s="138" t="s">
        <v>7</v>
      </c>
      <c r="E36" s="138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  <c r="K36" s="4" t="s">
        <v>7</v>
      </c>
      <c r="L36" s="4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4" t="s">
        <v>7</v>
      </c>
      <c r="T36" s="4" t="s">
        <v>7</v>
      </c>
    </row>
    <row r="37" spans="1:20" ht="64.150000000000006" customHeight="1">
      <c r="A37" s="142"/>
      <c r="B37" s="206" t="s">
        <v>81</v>
      </c>
      <c r="C37" s="207"/>
      <c r="D37" s="138" t="s">
        <v>19</v>
      </c>
      <c r="E37" s="139">
        <v>321</v>
      </c>
      <c r="F37" s="4">
        <f t="shared" ref="F37:F38" si="24">G37+H37+I37+J37+K37+L37+M37+N37+O37+P37+Q37+R37+S37+T37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A38" s="142"/>
      <c r="B38" s="206"/>
      <c r="C38" s="207"/>
      <c r="D38" s="138" t="s">
        <v>34</v>
      </c>
      <c r="E38" s="139"/>
      <c r="F38" s="4">
        <f t="shared" si="24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s="108" customFormat="1" ht="32.450000000000003" customHeight="1">
      <c r="A39" s="217" t="s">
        <v>84</v>
      </c>
      <c r="B39" s="218"/>
      <c r="C39" s="219"/>
      <c r="D39" s="105" t="s">
        <v>40</v>
      </c>
      <c r="E39" s="105" t="s">
        <v>86</v>
      </c>
      <c r="F39" s="107">
        <f t="shared" ref="F39:J39" si="25">F41+F42+F43</f>
        <v>0</v>
      </c>
      <c r="G39" s="107">
        <f t="shared" si="25"/>
        <v>0</v>
      </c>
      <c r="H39" s="107">
        <f t="shared" si="25"/>
        <v>0</v>
      </c>
      <c r="I39" s="107">
        <f t="shared" si="25"/>
        <v>0</v>
      </c>
      <c r="J39" s="107">
        <f t="shared" si="25"/>
        <v>0</v>
      </c>
      <c r="K39" s="107">
        <f>K41+K42+K43</f>
        <v>0</v>
      </c>
      <c r="L39" s="107">
        <f t="shared" ref="L39:T39" si="26">L41+L42+L43</f>
        <v>0</v>
      </c>
      <c r="M39" s="107">
        <f t="shared" si="26"/>
        <v>0</v>
      </c>
      <c r="N39" s="107">
        <f t="shared" si="26"/>
        <v>0</v>
      </c>
      <c r="O39" s="107">
        <f t="shared" si="26"/>
        <v>0</v>
      </c>
      <c r="P39" s="107">
        <f t="shared" si="26"/>
        <v>0</v>
      </c>
      <c r="Q39" s="107">
        <f t="shared" si="26"/>
        <v>0</v>
      </c>
      <c r="R39" s="107">
        <f t="shared" si="26"/>
        <v>0</v>
      </c>
      <c r="S39" s="107">
        <f t="shared" si="26"/>
        <v>0</v>
      </c>
      <c r="T39" s="107">
        <f t="shared" si="26"/>
        <v>0</v>
      </c>
    </row>
    <row r="40" spans="1:20" ht="16.5" customHeight="1">
      <c r="A40" s="142"/>
      <c r="B40" s="199" t="s">
        <v>10</v>
      </c>
      <c r="C40" s="200"/>
      <c r="D40" s="138" t="s">
        <v>7</v>
      </c>
      <c r="E40" s="138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4" t="s">
        <v>7</v>
      </c>
      <c r="T40" s="4" t="s">
        <v>7</v>
      </c>
    </row>
    <row r="41" spans="1:20" ht="32.450000000000003" customHeight="1">
      <c r="A41" s="142"/>
      <c r="B41" s="206" t="s">
        <v>87</v>
      </c>
      <c r="C41" s="207"/>
      <c r="D41" s="138" t="s">
        <v>41</v>
      </c>
      <c r="E41" s="139">
        <v>851</v>
      </c>
      <c r="F41" s="4">
        <f t="shared" ref="F41:F43" si="27">G41+H41+I41+J41+K41+L41+M41+N41+O41+P41+Q41+R41+S41+T41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46.15" customHeight="1">
      <c r="A42" s="142"/>
      <c r="B42" s="206" t="s">
        <v>89</v>
      </c>
      <c r="C42" s="207"/>
      <c r="D42" s="138" t="s">
        <v>233</v>
      </c>
      <c r="E42" s="139">
        <v>852</v>
      </c>
      <c r="F42" s="4">
        <f t="shared" si="27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>
      <c r="A43" s="142"/>
      <c r="B43" s="206" t="s">
        <v>91</v>
      </c>
      <c r="C43" s="207"/>
      <c r="D43" s="138" t="s">
        <v>234</v>
      </c>
      <c r="E43" s="139">
        <v>853</v>
      </c>
      <c r="F43" s="4">
        <f t="shared" si="27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s="108" customFormat="1" ht="34.9" customHeight="1">
      <c r="A44" s="217" t="s">
        <v>93</v>
      </c>
      <c r="B44" s="218"/>
      <c r="C44" s="219"/>
      <c r="D44" s="105" t="s">
        <v>43</v>
      </c>
      <c r="E44" s="105" t="s">
        <v>7</v>
      </c>
      <c r="F44" s="107">
        <f t="shared" ref="F44:J44" si="28">F46</f>
        <v>0</v>
      </c>
      <c r="G44" s="107">
        <f t="shared" si="28"/>
        <v>0</v>
      </c>
      <c r="H44" s="107">
        <f t="shared" si="28"/>
        <v>0</v>
      </c>
      <c r="I44" s="107">
        <f t="shared" si="28"/>
        <v>0</v>
      </c>
      <c r="J44" s="107">
        <f t="shared" si="28"/>
        <v>0</v>
      </c>
      <c r="K44" s="107">
        <f>K46</f>
        <v>0</v>
      </c>
      <c r="L44" s="107">
        <f t="shared" ref="L44:T44" si="29">L46</f>
        <v>0</v>
      </c>
      <c r="M44" s="107">
        <f t="shared" si="29"/>
        <v>0</v>
      </c>
      <c r="N44" s="107">
        <f t="shared" si="29"/>
        <v>0</v>
      </c>
      <c r="O44" s="107">
        <f t="shared" si="29"/>
        <v>0</v>
      </c>
      <c r="P44" s="107">
        <f t="shared" si="29"/>
        <v>0</v>
      </c>
      <c r="Q44" s="107">
        <f t="shared" si="29"/>
        <v>0</v>
      </c>
      <c r="R44" s="107">
        <f t="shared" si="29"/>
        <v>0</v>
      </c>
      <c r="S44" s="107">
        <f t="shared" si="29"/>
        <v>0</v>
      </c>
      <c r="T44" s="107">
        <f t="shared" si="29"/>
        <v>0</v>
      </c>
    </row>
    <row r="45" spans="1:20" ht="16.5" customHeight="1">
      <c r="A45" s="142"/>
      <c r="B45" s="199" t="s">
        <v>10</v>
      </c>
      <c r="C45" s="200"/>
      <c r="D45" s="138" t="s">
        <v>7</v>
      </c>
      <c r="E45" s="138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  <c r="T45" s="4" t="s">
        <v>7</v>
      </c>
    </row>
    <row r="46" spans="1:20" ht="74.45" customHeight="1">
      <c r="A46" s="142"/>
      <c r="B46" s="206" t="s">
        <v>235</v>
      </c>
      <c r="C46" s="207"/>
      <c r="D46" s="138" t="s">
        <v>44</v>
      </c>
      <c r="E46" s="139">
        <v>831</v>
      </c>
      <c r="F46" s="4">
        <f t="shared" ref="F46" si="30">G46+H46+I46+J46+K46+L46+M46+N46+O46+P46+Q46+R46+S46+T46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s="108" customFormat="1" ht="31.9" customHeight="1">
      <c r="A47" s="217" t="s">
        <v>236</v>
      </c>
      <c r="B47" s="218"/>
      <c r="C47" s="219"/>
      <c r="D47" s="105" t="s">
        <v>46</v>
      </c>
      <c r="E47" s="105" t="s">
        <v>7</v>
      </c>
      <c r="F47" s="107">
        <f t="shared" ref="F47:I47" si="31">F58+F70</f>
        <v>0</v>
      </c>
      <c r="G47" s="107">
        <f t="shared" si="31"/>
        <v>0</v>
      </c>
      <c r="H47" s="107">
        <f t="shared" si="31"/>
        <v>0</v>
      </c>
      <c r="I47" s="107">
        <f t="shared" si="31"/>
        <v>0</v>
      </c>
      <c r="J47" s="107">
        <f>J58+J70</f>
        <v>0</v>
      </c>
      <c r="K47" s="107">
        <f>K58+K70</f>
        <v>0</v>
      </c>
      <c r="L47" s="107">
        <f>L58+L70</f>
        <v>0</v>
      </c>
      <c r="M47" s="107">
        <f>M49+M58+M70</f>
        <v>0</v>
      </c>
      <c r="N47" s="107">
        <f t="shared" ref="N47:O47" si="32">N49+N58+N70</f>
        <v>0</v>
      </c>
      <c r="O47" s="107">
        <f t="shared" si="32"/>
        <v>0</v>
      </c>
      <c r="P47" s="107">
        <f>P58+P70+P71</f>
        <v>0</v>
      </c>
      <c r="Q47" s="107">
        <f>Q58+Q70+Q71</f>
        <v>0</v>
      </c>
      <c r="R47" s="107">
        <f>R49+R58+R70+R71</f>
        <v>0</v>
      </c>
      <c r="S47" s="107">
        <f t="shared" ref="S47:T47" si="33">S49+S58+S70+S71</f>
        <v>0</v>
      </c>
      <c r="T47" s="107">
        <f t="shared" si="33"/>
        <v>0</v>
      </c>
    </row>
    <row r="48" spans="1:20" ht="16.5" customHeight="1">
      <c r="A48" s="142"/>
      <c r="B48" s="199" t="s">
        <v>10</v>
      </c>
      <c r="C48" s="200"/>
      <c r="D48" s="138" t="s">
        <v>7</v>
      </c>
      <c r="E48" s="138" t="s">
        <v>7</v>
      </c>
      <c r="F48" s="4" t="s">
        <v>7</v>
      </c>
      <c r="G48" s="4" t="s">
        <v>7</v>
      </c>
      <c r="H48" s="4" t="s">
        <v>7</v>
      </c>
      <c r="I48" s="4" t="s">
        <v>7</v>
      </c>
      <c r="J48" s="4" t="s">
        <v>7</v>
      </c>
      <c r="K48" s="4" t="s">
        <v>7</v>
      </c>
      <c r="L48" s="4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4" t="s">
        <v>7</v>
      </c>
      <c r="T48" s="4" t="s">
        <v>7</v>
      </c>
    </row>
    <row r="49" spans="1:20" s="121" customFormat="1" ht="44.45" customHeight="1">
      <c r="A49" s="116"/>
      <c r="B49" s="250" t="s">
        <v>99</v>
      </c>
      <c r="C49" s="251"/>
      <c r="D49" s="119" t="s">
        <v>48</v>
      </c>
      <c r="E49" s="122">
        <v>243</v>
      </c>
      <c r="F49" s="120">
        <f>F51+F52+F53+F54+F55+F56+F57</f>
        <v>0</v>
      </c>
      <c r="G49" s="120" t="s">
        <v>7</v>
      </c>
      <c r="H49" s="120" t="s">
        <v>7</v>
      </c>
      <c r="I49" s="120" t="s">
        <v>7</v>
      </c>
      <c r="J49" s="120" t="s">
        <v>7</v>
      </c>
      <c r="K49" s="120" t="s">
        <v>7</v>
      </c>
      <c r="L49" s="120" t="s">
        <v>7</v>
      </c>
      <c r="M49" s="120">
        <f>M51+M52+M53+M54+M55+M56+M57</f>
        <v>0</v>
      </c>
      <c r="N49" s="120">
        <f t="shared" ref="N49:O49" si="34">N51+N52+N53+N54+N55+N56+N57</f>
        <v>0</v>
      </c>
      <c r="O49" s="120">
        <f t="shared" si="34"/>
        <v>0</v>
      </c>
      <c r="P49" s="120" t="s">
        <v>7</v>
      </c>
      <c r="Q49" s="120" t="s">
        <v>7</v>
      </c>
      <c r="R49" s="120">
        <f t="shared" ref="R49:T49" si="35">R51+R52+R53+R54+R55+R56+R57</f>
        <v>0</v>
      </c>
      <c r="S49" s="120">
        <f t="shared" si="35"/>
        <v>0</v>
      </c>
      <c r="T49" s="120">
        <f t="shared" si="35"/>
        <v>0</v>
      </c>
    </row>
    <row r="50" spans="1:20" ht="16.899999999999999" customHeight="1">
      <c r="A50" s="142"/>
      <c r="C50" s="140" t="s">
        <v>20</v>
      </c>
      <c r="D50" s="138" t="s">
        <v>7</v>
      </c>
      <c r="E50" s="138" t="s">
        <v>7</v>
      </c>
      <c r="F50" s="4" t="s">
        <v>7</v>
      </c>
      <c r="G50" s="4" t="s">
        <v>7</v>
      </c>
      <c r="H50" s="4" t="s">
        <v>7</v>
      </c>
      <c r="I50" s="4" t="s">
        <v>7</v>
      </c>
      <c r="J50" s="4" t="s">
        <v>7</v>
      </c>
      <c r="K50" s="4" t="s">
        <v>7</v>
      </c>
      <c r="L50" s="4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4" t="s">
        <v>7</v>
      </c>
      <c r="T50" s="4" t="s">
        <v>7</v>
      </c>
    </row>
    <row r="51" spans="1:20" ht="16.899999999999999" customHeight="1">
      <c r="A51" s="142"/>
      <c r="B51" s="140"/>
      <c r="C51" s="141" t="s">
        <v>101</v>
      </c>
      <c r="D51" s="138" t="s">
        <v>237</v>
      </c>
      <c r="E51" s="139">
        <v>243</v>
      </c>
      <c r="F51" s="4">
        <f>M51+N51+O51+R51+S51+T51</f>
        <v>0</v>
      </c>
      <c r="G51" s="4" t="s">
        <v>7</v>
      </c>
      <c r="H51" s="4" t="s">
        <v>7</v>
      </c>
      <c r="I51" s="4" t="s">
        <v>7</v>
      </c>
      <c r="J51" s="4" t="s">
        <v>7</v>
      </c>
      <c r="K51" s="4" t="s">
        <v>7</v>
      </c>
      <c r="L51" s="4" t="s">
        <v>7</v>
      </c>
      <c r="M51" s="4"/>
      <c r="N51" s="4"/>
      <c r="O51" s="4"/>
      <c r="P51" s="4" t="s">
        <v>7</v>
      </c>
      <c r="Q51" s="4" t="s">
        <v>7</v>
      </c>
      <c r="R51" s="4"/>
      <c r="S51" s="4"/>
      <c r="T51" s="4"/>
    </row>
    <row r="52" spans="1:20" ht="35.450000000000003" customHeight="1">
      <c r="A52" s="142"/>
      <c r="B52" s="140"/>
      <c r="C52" s="141" t="s">
        <v>103</v>
      </c>
      <c r="D52" s="138" t="s">
        <v>238</v>
      </c>
      <c r="E52" s="139">
        <v>243</v>
      </c>
      <c r="F52" s="4">
        <f t="shared" ref="F52:F57" si="36">M52+N52+O52+R52+S52+T52</f>
        <v>0</v>
      </c>
      <c r="G52" s="4" t="s">
        <v>7</v>
      </c>
      <c r="H52" s="4" t="s">
        <v>7</v>
      </c>
      <c r="I52" s="4" t="s">
        <v>7</v>
      </c>
      <c r="J52" s="4" t="s">
        <v>7</v>
      </c>
      <c r="K52" s="4" t="s">
        <v>7</v>
      </c>
      <c r="L52" s="4" t="s">
        <v>7</v>
      </c>
      <c r="M52" s="4"/>
      <c r="N52" s="4"/>
      <c r="O52" s="4"/>
      <c r="P52" s="4" t="s">
        <v>7</v>
      </c>
      <c r="Q52" s="4" t="s">
        <v>7</v>
      </c>
      <c r="R52" s="4"/>
      <c r="S52" s="4"/>
      <c r="T52" s="4"/>
    </row>
    <row r="53" spans="1:20" ht="34.9" customHeight="1">
      <c r="A53" s="142"/>
      <c r="B53" s="140"/>
      <c r="C53" s="141" t="s">
        <v>105</v>
      </c>
      <c r="D53" s="138" t="s">
        <v>239</v>
      </c>
      <c r="E53" s="139">
        <v>243</v>
      </c>
      <c r="F53" s="4">
        <f t="shared" si="36"/>
        <v>0</v>
      </c>
      <c r="G53" s="4" t="s">
        <v>7</v>
      </c>
      <c r="H53" s="4" t="s">
        <v>7</v>
      </c>
      <c r="I53" s="4" t="s">
        <v>7</v>
      </c>
      <c r="J53" s="4" t="s">
        <v>7</v>
      </c>
      <c r="K53" s="4" t="s">
        <v>7</v>
      </c>
      <c r="L53" s="4" t="s">
        <v>7</v>
      </c>
      <c r="M53" s="4"/>
      <c r="N53" s="4"/>
      <c r="O53" s="4"/>
      <c r="P53" s="4" t="s">
        <v>7</v>
      </c>
      <c r="Q53" s="4" t="s">
        <v>7</v>
      </c>
      <c r="R53" s="4"/>
      <c r="S53" s="4"/>
      <c r="T53" s="4"/>
    </row>
    <row r="54" spans="1:20" ht="19.899999999999999" customHeight="1">
      <c r="A54" s="142"/>
      <c r="B54" s="140"/>
      <c r="C54" s="141" t="s">
        <v>107</v>
      </c>
      <c r="D54" s="138" t="s">
        <v>240</v>
      </c>
      <c r="E54" s="139">
        <v>243</v>
      </c>
      <c r="F54" s="4">
        <f t="shared" si="36"/>
        <v>0</v>
      </c>
      <c r="G54" s="4" t="s">
        <v>7</v>
      </c>
      <c r="H54" s="4" t="s">
        <v>7</v>
      </c>
      <c r="I54" s="4" t="s">
        <v>7</v>
      </c>
      <c r="J54" s="4" t="s">
        <v>7</v>
      </c>
      <c r="K54" s="4" t="s">
        <v>7</v>
      </c>
      <c r="L54" s="4" t="s">
        <v>7</v>
      </c>
      <c r="M54" s="4"/>
      <c r="N54" s="4"/>
      <c r="O54" s="4"/>
      <c r="P54" s="4" t="s">
        <v>7</v>
      </c>
      <c r="Q54" s="4" t="s">
        <v>7</v>
      </c>
      <c r="R54" s="4"/>
      <c r="S54" s="4"/>
      <c r="T54" s="4"/>
    </row>
    <row r="55" spans="1:20" ht="30" customHeight="1">
      <c r="A55" s="142"/>
      <c r="B55" s="140"/>
      <c r="C55" s="1" t="s">
        <v>109</v>
      </c>
      <c r="D55" s="138" t="s">
        <v>241</v>
      </c>
      <c r="E55" s="139">
        <v>243</v>
      </c>
      <c r="F55" s="4">
        <f t="shared" si="36"/>
        <v>0</v>
      </c>
      <c r="G55" s="4" t="s">
        <v>7</v>
      </c>
      <c r="H55" s="4" t="s">
        <v>7</v>
      </c>
      <c r="I55" s="4" t="s">
        <v>7</v>
      </c>
      <c r="J55" s="4" t="s">
        <v>7</v>
      </c>
      <c r="K55" s="4" t="s">
        <v>7</v>
      </c>
      <c r="L55" s="4" t="s">
        <v>7</v>
      </c>
      <c r="M55" s="4"/>
      <c r="N55" s="4"/>
      <c r="O55" s="4"/>
      <c r="P55" s="4" t="s">
        <v>7</v>
      </c>
      <c r="Q55" s="4" t="s">
        <v>7</v>
      </c>
      <c r="R55" s="4"/>
      <c r="S55" s="4"/>
      <c r="T55" s="4"/>
    </row>
    <row r="56" spans="1:20" ht="32.450000000000003" customHeight="1">
      <c r="A56" s="142"/>
      <c r="B56" s="140"/>
      <c r="C56" s="141" t="s">
        <v>111</v>
      </c>
      <c r="D56" s="138" t="s">
        <v>242</v>
      </c>
      <c r="E56" s="139">
        <v>243</v>
      </c>
      <c r="F56" s="4">
        <f t="shared" si="36"/>
        <v>0</v>
      </c>
      <c r="G56" s="4" t="s">
        <v>7</v>
      </c>
      <c r="H56" s="4" t="s">
        <v>7</v>
      </c>
      <c r="I56" s="4" t="s">
        <v>7</v>
      </c>
      <c r="J56" s="4" t="s">
        <v>7</v>
      </c>
      <c r="K56" s="4" t="s">
        <v>7</v>
      </c>
      <c r="L56" s="4" t="s">
        <v>7</v>
      </c>
      <c r="M56" s="4"/>
      <c r="N56" s="4"/>
      <c r="O56" s="4"/>
      <c r="P56" s="4" t="s">
        <v>7</v>
      </c>
      <c r="Q56" s="4" t="s">
        <v>7</v>
      </c>
      <c r="R56" s="4"/>
      <c r="S56" s="4"/>
      <c r="T56" s="4"/>
    </row>
    <row r="57" spans="1:20" ht="31.15" customHeight="1">
      <c r="A57" s="142"/>
      <c r="B57" s="140"/>
      <c r="C57" s="141" t="s">
        <v>113</v>
      </c>
      <c r="D57" s="138" t="s">
        <v>243</v>
      </c>
      <c r="E57" s="139">
        <v>243</v>
      </c>
      <c r="F57" s="4">
        <f t="shared" si="36"/>
        <v>0</v>
      </c>
      <c r="G57" s="4" t="s">
        <v>7</v>
      </c>
      <c r="H57" s="4" t="s">
        <v>7</v>
      </c>
      <c r="I57" s="4" t="s">
        <v>7</v>
      </c>
      <c r="J57" s="4" t="s">
        <v>7</v>
      </c>
      <c r="K57" s="4" t="s">
        <v>7</v>
      </c>
      <c r="L57" s="4" t="s">
        <v>7</v>
      </c>
      <c r="M57" s="4"/>
      <c r="N57" s="4"/>
      <c r="O57" s="4"/>
      <c r="P57" s="4" t="s">
        <v>7</v>
      </c>
      <c r="Q57" s="4" t="s">
        <v>7</v>
      </c>
      <c r="R57" s="4"/>
      <c r="S57" s="4"/>
      <c r="T57" s="4"/>
    </row>
    <row r="58" spans="1:20" s="121" customFormat="1" ht="35.450000000000003" customHeight="1">
      <c r="A58" s="116"/>
      <c r="B58" s="250" t="s">
        <v>115</v>
      </c>
      <c r="C58" s="251"/>
      <c r="D58" s="119" t="s">
        <v>52</v>
      </c>
      <c r="E58" s="122">
        <v>244</v>
      </c>
      <c r="F58" s="120">
        <f t="shared" ref="F58:J58" si="37">F60+F61+F62+F63+F64+F65+F66+F67+F68+F69</f>
        <v>0</v>
      </c>
      <c r="G58" s="120">
        <f t="shared" si="37"/>
        <v>0</v>
      </c>
      <c r="H58" s="120">
        <f t="shared" si="37"/>
        <v>0</v>
      </c>
      <c r="I58" s="120">
        <f t="shared" si="37"/>
        <v>0</v>
      </c>
      <c r="J58" s="120">
        <f t="shared" si="37"/>
        <v>0</v>
      </c>
      <c r="K58" s="120">
        <f>K60+K61+K62+K63+K64+K65+K66+K67+K68+K69</f>
        <v>0</v>
      </c>
      <c r="L58" s="120">
        <f t="shared" ref="L58:T58" si="38">L60+L61+L62+L63+L64+L65+L66+L67+L68+L69</f>
        <v>0</v>
      </c>
      <c r="M58" s="120">
        <f t="shared" si="38"/>
        <v>0</v>
      </c>
      <c r="N58" s="120">
        <f t="shared" si="38"/>
        <v>0</v>
      </c>
      <c r="O58" s="120">
        <f t="shared" si="38"/>
        <v>0</v>
      </c>
      <c r="P58" s="120">
        <f t="shared" si="38"/>
        <v>0</v>
      </c>
      <c r="Q58" s="120">
        <f t="shared" si="38"/>
        <v>0</v>
      </c>
      <c r="R58" s="120">
        <f t="shared" si="38"/>
        <v>0</v>
      </c>
      <c r="S58" s="120">
        <f t="shared" si="38"/>
        <v>0</v>
      </c>
      <c r="T58" s="120">
        <f t="shared" si="38"/>
        <v>0</v>
      </c>
    </row>
    <row r="59" spans="1:20" ht="16.899999999999999" customHeight="1">
      <c r="A59" s="142"/>
      <c r="C59" s="140" t="s">
        <v>20</v>
      </c>
      <c r="D59" s="138" t="s">
        <v>7</v>
      </c>
      <c r="E59" s="138" t="s">
        <v>7</v>
      </c>
      <c r="F59" s="4" t="s">
        <v>7</v>
      </c>
      <c r="G59" s="4" t="s">
        <v>7</v>
      </c>
      <c r="H59" s="4" t="s">
        <v>7</v>
      </c>
      <c r="I59" s="4" t="s">
        <v>7</v>
      </c>
      <c r="J59" s="4" t="s">
        <v>7</v>
      </c>
      <c r="K59" s="4" t="s">
        <v>7</v>
      </c>
      <c r="L59" s="4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4" t="s">
        <v>7</v>
      </c>
      <c r="T59" s="4" t="s">
        <v>7</v>
      </c>
    </row>
    <row r="60" spans="1:20" ht="16.899999999999999" customHeight="1">
      <c r="A60" s="142"/>
      <c r="B60" s="140"/>
      <c r="C60" s="141" t="s">
        <v>117</v>
      </c>
      <c r="D60" s="138" t="s">
        <v>244</v>
      </c>
      <c r="E60" s="139">
        <v>244</v>
      </c>
      <c r="F60" s="4">
        <f t="shared" ref="F60:F69" si="39">G60+H60+I60+J60+K60+L60+M60+N60+O60+P60+Q60+R60+S60+T60</f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.899999999999999" customHeight="1">
      <c r="A61" s="142"/>
      <c r="B61" s="140"/>
      <c r="C61" s="141" t="s">
        <v>101</v>
      </c>
      <c r="D61" s="138" t="s">
        <v>245</v>
      </c>
      <c r="E61" s="139">
        <v>244</v>
      </c>
      <c r="F61" s="4">
        <f t="shared" si="39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.600000000000001" customHeight="1">
      <c r="A62" s="142"/>
      <c r="B62" s="140"/>
      <c r="C62" s="141" t="s">
        <v>120</v>
      </c>
      <c r="D62" s="138" t="s">
        <v>246</v>
      </c>
      <c r="E62" s="139">
        <v>244</v>
      </c>
      <c r="F62" s="4">
        <f t="shared" si="39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36.6" customHeight="1">
      <c r="A63" s="142"/>
      <c r="B63" s="140"/>
      <c r="C63" s="141" t="s">
        <v>103</v>
      </c>
      <c r="D63" s="138" t="s">
        <v>247</v>
      </c>
      <c r="E63" s="139">
        <v>244</v>
      </c>
      <c r="F63" s="4">
        <f t="shared" si="39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36.6" customHeight="1">
      <c r="A64" s="142"/>
      <c r="B64" s="140"/>
      <c r="C64" s="141" t="s">
        <v>105</v>
      </c>
      <c r="D64" s="138" t="s">
        <v>248</v>
      </c>
      <c r="E64" s="139">
        <v>244</v>
      </c>
      <c r="F64" s="4">
        <f t="shared" si="39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8.600000000000001" customHeight="1">
      <c r="A65" s="142"/>
      <c r="B65" s="140"/>
      <c r="C65" s="141" t="s">
        <v>107</v>
      </c>
      <c r="D65" s="138" t="s">
        <v>249</v>
      </c>
      <c r="E65" s="139">
        <v>244</v>
      </c>
      <c r="F65" s="4">
        <f t="shared" si="39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.600000000000001" customHeight="1">
      <c r="A66" s="142"/>
      <c r="B66" s="140"/>
      <c r="C66" s="141" t="s">
        <v>125</v>
      </c>
      <c r="D66" s="138" t="s">
        <v>250</v>
      </c>
      <c r="E66" s="139">
        <v>244</v>
      </c>
      <c r="F66" s="4">
        <f t="shared" si="39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34.9" customHeight="1">
      <c r="A67" s="142"/>
      <c r="B67" s="140"/>
      <c r="C67" s="141" t="s">
        <v>109</v>
      </c>
      <c r="D67" s="138" t="s">
        <v>251</v>
      </c>
      <c r="E67" s="139">
        <v>244</v>
      </c>
      <c r="F67" s="4">
        <f t="shared" si="39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34.9" customHeight="1">
      <c r="A68" s="142"/>
      <c r="B68" s="140"/>
      <c r="C68" s="141" t="s">
        <v>111</v>
      </c>
      <c r="D68" s="138" t="s">
        <v>252</v>
      </c>
      <c r="E68" s="139">
        <v>244</v>
      </c>
      <c r="F68" s="4">
        <f t="shared" si="39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34.9" customHeight="1">
      <c r="A69" s="142"/>
      <c r="B69" s="140"/>
      <c r="C69" s="141" t="s">
        <v>113</v>
      </c>
      <c r="D69" s="138" t="s">
        <v>253</v>
      </c>
      <c r="E69" s="139">
        <v>244</v>
      </c>
      <c r="F69" s="4">
        <f t="shared" si="39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s="121" customFormat="1" ht="19.5" customHeight="1">
      <c r="A70" s="116"/>
      <c r="B70" s="250" t="s">
        <v>331</v>
      </c>
      <c r="C70" s="251"/>
      <c r="D70" s="119" t="s">
        <v>335</v>
      </c>
      <c r="E70" s="122">
        <v>247</v>
      </c>
      <c r="F70" s="120">
        <f>G70+H70+I70+J70+K70+L70+M70+N70+O70+P70+Q70+R70+S70+T70</f>
        <v>0</v>
      </c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</row>
    <row r="71" spans="1:20" s="121" customFormat="1" ht="52.15" customHeight="1">
      <c r="A71" s="116"/>
      <c r="B71" s="250" t="s">
        <v>130</v>
      </c>
      <c r="C71" s="251"/>
      <c r="D71" s="119" t="s">
        <v>254</v>
      </c>
      <c r="E71" s="122">
        <v>400</v>
      </c>
      <c r="F71" s="120">
        <f>F73+F74</f>
        <v>0</v>
      </c>
      <c r="G71" s="120" t="s">
        <v>7</v>
      </c>
      <c r="H71" s="120" t="s">
        <v>7</v>
      </c>
      <c r="I71" s="120" t="s">
        <v>7</v>
      </c>
      <c r="J71" s="120" t="s">
        <v>7</v>
      </c>
      <c r="K71" s="120" t="s">
        <v>7</v>
      </c>
      <c r="L71" s="120" t="s">
        <v>7</v>
      </c>
      <c r="M71" s="120" t="s">
        <v>7</v>
      </c>
      <c r="N71" s="120" t="s">
        <v>7</v>
      </c>
      <c r="O71" s="120" t="s">
        <v>7</v>
      </c>
      <c r="P71" s="120">
        <f>P73+P74</f>
        <v>0</v>
      </c>
      <c r="Q71" s="120">
        <f t="shared" ref="Q71:T71" si="40">Q73+Q74</f>
        <v>0</v>
      </c>
      <c r="R71" s="120">
        <f t="shared" si="40"/>
        <v>0</v>
      </c>
      <c r="S71" s="120">
        <f t="shared" si="40"/>
        <v>0</v>
      </c>
      <c r="T71" s="120">
        <f t="shared" si="40"/>
        <v>0</v>
      </c>
    </row>
    <row r="72" spans="1:20" ht="16.899999999999999" customHeight="1">
      <c r="A72" s="142"/>
      <c r="B72" s="140"/>
      <c r="C72" s="141" t="s">
        <v>20</v>
      </c>
      <c r="D72" s="138" t="s">
        <v>7</v>
      </c>
      <c r="E72" s="138" t="s">
        <v>7</v>
      </c>
      <c r="F72" s="4" t="s">
        <v>7</v>
      </c>
      <c r="G72" s="4" t="s">
        <v>7</v>
      </c>
      <c r="H72" s="4" t="s">
        <v>7</v>
      </c>
      <c r="I72" s="4" t="s">
        <v>7</v>
      </c>
      <c r="J72" s="4" t="s">
        <v>7</v>
      </c>
      <c r="K72" s="4" t="s">
        <v>7</v>
      </c>
      <c r="L72" s="4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4" t="s">
        <v>7</v>
      </c>
      <c r="T72" s="4" t="s">
        <v>7</v>
      </c>
    </row>
    <row r="73" spans="1:20" ht="59.45" customHeight="1">
      <c r="A73" s="142"/>
      <c r="B73" s="140"/>
      <c r="C73" s="141" t="s">
        <v>132</v>
      </c>
      <c r="D73" s="138" t="s">
        <v>255</v>
      </c>
      <c r="E73" s="139">
        <v>406</v>
      </c>
      <c r="F73" s="4">
        <f>P73+Q73+R73+S73+T73</f>
        <v>0</v>
      </c>
      <c r="G73" s="4" t="s">
        <v>7</v>
      </c>
      <c r="H73" s="4" t="s">
        <v>7</v>
      </c>
      <c r="I73" s="4" t="s">
        <v>7</v>
      </c>
      <c r="J73" s="4" t="s">
        <v>7</v>
      </c>
      <c r="K73" s="4" t="s">
        <v>7</v>
      </c>
      <c r="L73" s="4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4"/>
      <c r="S73" s="4"/>
      <c r="T73" s="4"/>
    </row>
    <row r="74" spans="1:20" ht="62.45" customHeight="1">
      <c r="A74" s="142"/>
      <c r="B74" s="140"/>
      <c r="C74" s="141" t="s">
        <v>134</v>
      </c>
      <c r="D74" s="138" t="s">
        <v>256</v>
      </c>
      <c r="E74" s="139">
        <v>407</v>
      </c>
      <c r="F74" s="4">
        <f>P74+Q74+R74+S74+T74</f>
        <v>0</v>
      </c>
      <c r="G74" s="4" t="s">
        <v>7</v>
      </c>
      <c r="H74" s="4" t="s">
        <v>7</v>
      </c>
      <c r="I74" s="4" t="s">
        <v>7</v>
      </c>
      <c r="J74" s="4" t="s">
        <v>7</v>
      </c>
      <c r="K74" s="4" t="s">
        <v>7</v>
      </c>
      <c r="L74" s="4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4"/>
      <c r="S74" s="4"/>
      <c r="T74" s="4"/>
    </row>
    <row r="75" spans="1:20" s="112" customFormat="1" ht="16.149999999999999" customHeight="1">
      <c r="A75" s="220" t="s">
        <v>257</v>
      </c>
      <c r="B75" s="221"/>
      <c r="C75" s="222"/>
      <c r="D75" s="109" t="s">
        <v>258</v>
      </c>
      <c r="E75" s="110" t="s">
        <v>7</v>
      </c>
      <c r="F75" s="111">
        <f t="shared" ref="F75:J75" si="41">F77+F85+F89+F94+F97</f>
        <v>39976515.75</v>
      </c>
      <c r="G75" s="111">
        <f t="shared" si="41"/>
        <v>0</v>
      </c>
      <c r="H75" s="111">
        <f t="shared" si="41"/>
        <v>37199750.649999999</v>
      </c>
      <c r="I75" s="111">
        <f t="shared" si="41"/>
        <v>0</v>
      </c>
      <c r="J75" s="111">
        <f t="shared" si="41"/>
        <v>1289961.1200000001</v>
      </c>
      <c r="K75" s="111">
        <f>K77+K85+K89+K94+K97</f>
        <v>0</v>
      </c>
      <c r="L75" s="111">
        <f t="shared" ref="L75:T75" si="42">L77+L85+L89+L94+L97</f>
        <v>486803.98</v>
      </c>
      <c r="M75" s="111">
        <f t="shared" si="42"/>
        <v>0</v>
      </c>
      <c r="N75" s="111">
        <f t="shared" si="42"/>
        <v>0</v>
      </c>
      <c r="O75" s="111">
        <f t="shared" si="42"/>
        <v>0</v>
      </c>
      <c r="P75" s="111">
        <f t="shared" si="42"/>
        <v>0</v>
      </c>
      <c r="Q75" s="111">
        <f t="shared" si="42"/>
        <v>0</v>
      </c>
      <c r="R75" s="111">
        <f t="shared" si="42"/>
        <v>1000000</v>
      </c>
      <c r="S75" s="111">
        <f t="shared" si="42"/>
        <v>0</v>
      </c>
      <c r="T75" s="111">
        <f t="shared" si="42"/>
        <v>0</v>
      </c>
    </row>
    <row r="76" spans="1:20" ht="16.5" customHeight="1">
      <c r="A76" s="208" t="s">
        <v>10</v>
      </c>
      <c r="B76" s="206"/>
      <c r="C76" s="207"/>
      <c r="D76" s="138" t="s">
        <v>7</v>
      </c>
      <c r="E76" s="138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  <c r="K76" s="4" t="s">
        <v>7</v>
      </c>
      <c r="L76" s="4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4" t="s">
        <v>7</v>
      </c>
      <c r="T76" s="4" t="s">
        <v>7</v>
      </c>
    </row>
    <row r="77" spans="1:20" s="108" customFormat="1" ht="16.5" customHeight="1">
      <c r="A77" s="223" t="s">
        <v>67</v>
      </c>
      <c r="B77" s="224"/>
      <c r="C77" s="225"/>
      <c r="D77" s="113" t="s">
        <v>68</v>
      </c>
      <c r="E77" s="106">
        <v>110</v>
      </c>
      <c r="F77" s="107">
        <f t="shared" ref="F77:J77" si="43">F79+F80+F81</f>
        <v>38234848.170000002</v>
      </c>
      <c r="G77" s="107">
        <f t="shared" si="43"/>
        <v>0</v>
      </c>
      <c r="H77" s="107">
        <f t="shared" si="43"/>
        <v>36158083.07</v>
      </c>
      <c r="I77" s="107">
        <f t="shared" si="43"/>
        <v>0</v>
      </c>
      <c r="J77" s="107">
        <f t="shared" si="43"/>
        <v>1289961.1200000001</v>
      </c>
      <c r="K77" s="107">
        <f>K79+K80+K81</f>
        <v>0</v>
      </c>
      <c r="L77" s="107">
        <f t="shared" ref="L77:T77" si="44">L79+L80+L81</f>
        <v>486803.98</v>
      </c>
      <c r="M77" s="107">
        <f t="shared" si="44"/>
        <v>0</v>
      </c>
      <c r="N77" s="107">
        <f t="shared" si="44"/>
        <v>0</v>
      </c>
      <c r="O77" s="107">
        <f t="shared" si="44"/>
        <v>0</v>
      </c>
      <c r="P77" s="107">
        <f t="shared" si="44"/>
        <v>0</v>
      </c>
      <c r="Q77" s="107">
        <f t="shared" si="44"/>
        <v>0</v>
      </c>
      <c r="R77" s="107">
        <f t="shared" si="44"/>
        <v>300000</v>
      </c>
      <c r="S77" s="107">
        <f t="shared" si="44"/>
        <v>0</v>
      </c>
      <c r="T77" s="107">
        <f t="shared" si="44"/>
        <v>0</v>
      </c>
    </row>
    <row r="78" spans="1:20" ht="16.5" customHeight="1">
      <c r="A78" s="142"/>
      <c r="B78" s="199" t="s">
        <v>10</v>
      </c>
      <c r="C78" s="200"/>
      <c r="D78" s="138" t="s">
        <v>7</v>
      </c>
      <c r="E78" s="138" t="s">
        <v>7</v>
      </c>
      <c r="F78" s="4" t="s">
        <v>7</v>
      </c>
      <c r="G78" s="4" t="s">
        <v>7</v>
      </c>
      <c r="H78" s="4" t="s">
        <v>7</v>
      </c>
      <c r="I78" s="4" t="s">
        <v>7</v>
      </c>
      <c r="J78" s="4" t="s">
        <v>7</v>
      </c>
      <c r="K78" s="4" t="s">
        <v>7</v>
      </c>
      <c r="L78" s="4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4" t="s">
        <v>7</v>
      </c>
      <c r="T78" s="4" t="s">
        <v>7</v>
      </c>
    </row>
    <row r="79" spans="1:20" ht="16.5" customHeight="1">
      <c r="A79" s="142"/>
      <c r="B79" s="206" t="s">
        <v>69</v>
      </c>
      <c r="C79" s="207"/>
      <c r="D79" s="138" t="s">
        <v>70</v>
      </c>
      <c r="E79" s="139">
        <v>111</v>
      </c>
      <c r="F79" s="4">
        <f t="shared" ref="F79:F80" si="45">G79+H79+I79+J79+K79+L79+M79+N79+O79+P79+Q79+R79+S79+T79</f>
        <v>29335828</v>
      </c>
      <c r="G79" s="4"/>
      <c r="H79" s="4">
        <v>27771185</v>
      </c>
      <c r="I79" s="4"/>
      <c r="J79" s="4">
        <v>990753</v>
      </c>
      <c r="K79" s="4"/>
      <c r="L79" s="4">
        <v>373890</v>
      </c>
      <c r="M79" s="4"/>
      <c r="N79" s="4"/>
      <c r="O79" s="4"/>
      <c r="P79" s="4"/>
      <c r="Q79" s="4"/>
      <c r="R79" s="4">
        <v>200000</v>
      </c>
      <c r="S79" s="4"/>
      <c r="T79" s="4"/>
    </row>
    <row r="80" spans="1:20" ht="16.149999999999999" customHeight="1">
      <c r="A80" s="9"/>
      <c r="B80" s="206" t="s">
        <v>71</v>
      </c>
      <c r="C80" s="207"/>
      <c r="D80" s="138" t="s">
        <v>72</v>
      </c>
      <c r="E80" s="139">
        <v>112</v>
      </c>
      <c r="F80" s="4">
        <f t="shared" si="45"/>
        <v>40000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40000</v>
      </c>
      <c r="S80" s="4"/>
      <c r="T80" s="4"/>
    </row>
    <row r="81" spans="1:20" s="121" customFormat="1" ht="78.599999999999994" customHeight="1">
      <c r="A81" s="123"/>
      <c r="B81" s="250" t="s">
        <v>73</v>
      </c>
      <c r="C81" s="251"/>
      <c r="D81" s="119" t="s">
        <v>74</v>
      </c>
      <c r="E81" s="122">
        <v>119</v>
      </c>
      <c r="F81" s="120">
        <f t="shared" ref="F81:J81" si="46">F83+F84</f>
        <v>8859020.1699999999</v>
      </c>
      <c r="G81" s="120">
        <f t="shared" si="46"/>
        <v>0</v>
      </c>
      <c r="H81" s="120">
        <f t="shared" si="46"/>
        <v>8386898.0700000003</v>
      </c>
      <c r="I81" s="120">
        <f t="shared" si="46"/>
        <v>0</v>
      </c>
      <c r="J81" s="120">
        <f t="shared" si="46"/>
        <v>299208.12</v>
      </c>
      <c r="K81" s="120">
        <f>K83+K84</f>
        <v>0</v>
      </c>
      <c r="L81" s="120">
        <f t="shared" ref="L81:T81" si="47">L83+L84</f>
        <v>112913.98</v>
      </c>
      <c r="M81" s="120">
        <f t="shared" si="47"/>
        <v>0</v>
      </c>
      <c r="N81" s="120">
        <f t="shared" si="47"/>
        <v>0</v>
      </c>
      <c r="O81" s="120">
        <f t="shared" si="47"/>
        <v>0</v>
      </c>
      <c r="P81" s="120">
        <f t="shared" si="47"/>
        <v>0</v>
      </c>
      <c r="Q81" s="120">
        <f t="shared" si="47"/>
        <v>0</v>
      </c>
      <c r="R81" s="120">
        <f t="shared" si="47"/>
        <v>60000</v>
      </c>
      <c r="S81" s="120">
        <f t="shared" si="47"/>
        <v>0</v>
      </c>
      <c r="T81" s="120">
        <f t="shared" si="47"/>
        <v>0</v>
      </c>
    </row>
    <row r="82" spans="1:20" ht="15" customHeight="1">
      <c r="A82" s="142"/>
      <c r="B82" s="233" t="s">
        <v>20</v>
      </c>
      <c r="C82" s="234"/>
      <c r="D82" s="138" t="s">
        <v>7</v>
      </c>
      <c r="E82" s="139" t="s">
        <v>7</v>
      </c>
      <c r="F82" s="4" t="s">
        <v>7</v>
      </c>
      <c r="G82" s="4" t="s">
        <v>7</v>
      </c>
      <c r="H82" s="4" t="s">
        <v>7</v>
      </c>
      <c r="I82" s="4" t="s">
        <v>7</v>
      </c>
      <c r="J82" s="4" t="s">
        <v>7</v>
      </c>
      <c r="K82" s="4" t="s">
        <v>7</v>
      </c>
      <c r="L82" s="4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4" t="s">
        <v>7</v>
      </c>
      <c r="T82" s="4" t="s">
        <v>7</v>
      </c>
    </row>
    <row r="83" spans="1:20" ht="22.9" customHeight="1">
      <c r="A83" s="9"/>
      <c r="B83" s="233" t="s">
        <v>75</v>
      </c>
      <c r="C83" s="234"/>
      <c r="D83" s="138" t="s">
        <v>76</v>
      </c>
      <c r="E83" s="139">
        <v>119</v>
      </c>
      <c r="F83" s="4">
        <f t="shared" ref="F83:F84" si="48">G83+H83+I83+J83+K83+L83+M83+N83+O83+P83+Q83+R83+S83+T83</f>
        <v>8859020.1699999999</v>
      </c>
      <c r="G83" s="4"/>
      <c r="H83" s="4">
        <v>8386898.0700000003</v>
      </c>
      <c r="I83" s="4"/>
      <c r="J83" s="4">
        <v>299208.12</v>
      </c>
      <c r="K83" s="4"/>
      <c r="L83" s="4">
        <v>112913.98</v>
      </c>
      <c r="M83" s="4"/>
      <c r="N83" s="4"/>
      <c r="O83" s="4"/>
      <c r="P83" s="4"/>
      <c r="Q83" s="4"/>
      <c r="R83" s="4">
        <v>60000</v>
      </c>
      <c r="S83" s="4"/>
      <c r="T83" s="4"/>
    </row>
    <row r="84" spans="1:20" ht="45" customHeight="1">
      <c r="A84" s="9"/>
      <c r="B84" s="233" t="s">
        <v>77</v>
      </c>
      <c r="C84" s="234"/>
      <c r="D84" s="138" t="s">
        <v>78</v>
      </c>
      <c r="E84" s="139">
        <v>119</v>
      </c>
      <c r="F84" s="4">
        <f t="shared" si="48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s="108" customFormat="1" ht="20.45" customHeight="1">
      <c r="A85" s="217" t="s">
        <v>79</v>
      </c>
      <c r="B85" s="218"/>
      <c r="C85" s="219"/>
      <c r="D85" s="105" t="s">
        <v>80</v>
      </c>
      <c r="E85" s="106">
        <v>300</v>
      </c>
      <c r="F85" s="107">
        <f t="shared" ref="F85:J85" si="49">F87+F88</f>
        <v>0</v>
      </c>
      <c r="G85" s="107">
        <f t="shared" si="49"/>
        <v>0</v>
      </c>
      <c r="H85" s="107">
        <f t="shared" si="49"/>
        <v>0</v>
      </c>
      <c r="I85" s="107">
        <f t="shared" si="49"/>
        <v>0</v>
      </c>
      <c r="J85" s="107">
        <f t="shared" si="49"/>
        <v>0</v>
      </c>
      <c r="K85" s="107">
        <f>K87+K88</f>
        <v>0</v>
      </c>
      <c r="L85" s="107">
        <f t="shared" ref="L85:T85" si="50">L87+L88</f>
        <v>0</v>
      </c>
      <c r="M85" s="107">
        <f t="shared" si="50"/>
        <v>0</v>
      </c>
      <c r="N85" s="107">
        <f t="shared" si="50"/>
        <v>0</v>
      </c>
      <c r="O85" s="107">
        <f t="shared" si="50"/>
        <v>0</v>
      </c>
      <c r="P85" s="107">
        <f t="shared" si="50"/>
        <v>0</v>
      </c>
      <c r="Q85" s="107">
        <f t="shared" si="50"/>
        <v>0</v>
      </c>
      <c r="R85" s="107">
        <f t="shared" si="50"/>
        <v>0</v>
      </c>
      <c r="S85" s="107">
        <f t="shared" si="50"/>
        <v>0</v>
      </c>
      <c r="T85" s="107">
        <f t="shared" si="50"/>
        <v>0</v>
      </c>
    </row>
    <row r="86" spans="1:20" ht="16.5" customHeight="1">
      <c r="A86" s="142"/>
      <c r="B86" s="199" t="s">
        <v>10</v>
      </c>
      <c r="C86" s="200"/>
      <c r="D86" s="138" t="s">
        <v>7</v>
      </c>
      <c r="E86" s="138" t="s">
        <v>7</v>
      </c>
      <c r="F86" s="4" t="s">
        <v>7</v>
      </c>
      <c r="G86" s="4" t="s">
        <v>7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</row>
    <row r="87" spans="1:20" ht="64.150000000000006" customHeight="1">
      <c r="A87" s="142"/>
      <c r="B87" s="206" t="s">
        <v>81</v>
      </c>
      <c r="C87" s="207"/>
      <c r="D87" s="138" t="s">
        <v>82</v>
      </c>
      <c r="E87" s="139">
        <v>321</v>
      </c>
      <c r="F87" s="4">
        <f t="shared" ref="F87:F88" si="51">G87+H87+I87+J87+K87+L87+M87+N87+O87+P87+Q87+R87+S87+T87</f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>
      <c r="A88" s="142"/>
      <c r="B88" s="206"/>
      <c r="C88" s="207"/>
      <c r="D88" s="138" t="s">
        <v>83</v>
      </c>
      <c r="E88" s="139"/>
      <c r="F88" s="4">
        <f t="shared" si="51"/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s="108" customFormat="1" ht="36.6" customHeight="1">
      <c r="A89" s="217" t="s">
        <v>84</v>
      </c>
      <c r="B89" s="218"/>
      <c r="C89" s="219"/>
      <c r="D89" s="105" t="s">
        <v>85</v>
      </c>
      <c r="E89" s="105" t="s">
        <v>86</v>
      </c>
      <c r="F89" s="107">
        <f t="shared" ref="F89:J89" si="52">F91+F92+F93</f>
        <v>52904</v>
      </c>
      <c r="G89" s="107">
        <f t="shared" si="52"/>
        <v>0</v>
      </c>
      <c r="H89" s="107">
        <f t="shared" si="52"/>
        <v>52904</v>
      </c>
      <c r="I89" s="107">
        <f t="shared" si="52"/>
        <v>0</v>
      </c>
      <c r="J89" s="107">
        <f t="shared" si="52"/>
        <v>0</v>
      </c>
      <c r="K89" s="107">
        <f>K91+K92+K93</f>
        <v>0</v>
      </c>
      <c r="L89" s="107">
        <f t="shared" ref="L89:T89" si="53">L91+L92+L93</f>
        <v>0</v>
      </c>
      <c r="M89" s="107">
        <f t="shared" si="53"/>
        <v>0</v>
      </c>
      <c r="N89" s="107">
        <f t="shared" si="53"/>
        <v>0</v>
      </c>
      <c r="O89" s="107">
        <f t="shared" si="53"/>
        <v>0</v>
      </c>
      <c r="P89" s="107">
        <f t="shared" si="53"/>
        <v>0</v>
      </c>
      <c r="Q89" s="107">
        <f t="shared" si="53"/>
        <v>0</v>
      </c>
      <c r="R89" s="107">
        <f t="shared" si="53"/>
        <v>0</v>
      </c>
      <c r="S89" s="107">
        <f t="shared" si="53"/>
        <v>0</v>
      </c>
      <c r="T89" s="107">
        <f t="shared" si="53"/>
        <v>0</v>
      </c>
    </row>
    <row r="90" spans="1:20" ht="16.5" customHeight="1">
      <c r="A90" s="142"/>
      <c r="B90" s="199" t="s">
        <v>10</v>
      </c>
      <c r="C90" s="200"/>
      <c r="D90" s="138" t="s">
        <v>7</v>
      </c>
      <c r="E90" s="138" t="s">
        <v>7</v>
      </c>
      <c r="F90" s="4" t="s">
        <v>7</v>
      </c>
      <c r="G90" s="4" t="s">
        <v>7</v>
      </c>
      <c r="H90" s="4" t="s">
        <v>7</v>
      </c>
      <c r="I90" s="4" t="s">
        <v>7</v>
      </c>
      <c r="J90" s="4" t="s">
        <v>7</v>
      </c>
      <c r="K90" s="4" t="s">
        <v>7</v>
      </c>
      <c r="L90" s="4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4" t="s">
        <v>7</v>
      </c>
      <c r="T90" s="4" t="s">
        <v>7</v>
      </c>
    </row>
    <row r="91" spans="1:20" ht="32.450000000000003" customHeight="1">
      <c r="A91" s="142"/>
      <c r="B91" s="206" t="s">
        <v>87</v>
      </c>
      <c r="C91" s="207"/>
      <c r="D91" s="138" t="s">
        <v>88</v>
      </c>
      <c r="E91" s="139">
        <v>851</v>
      </c>
      <c r="F91" s="4">
        <f t="shared" ref="F91:F93" si="54">G91+H91+I91+J91+K91+L91+M91+N91+O91+P91+Q91+R91+S91+T91</f>
        <v>42884</v>
      </c>
      <c r="G91" s="4"/>
      <c r="H91" s="4">
        <v>42884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43.9" customHeight="1">
      <c r="A92" s="142"/>
      <c r="B92" s="206" t="s">
        <v>89</v>
      </c>
      <c r="C92" s="207"/>
      <c r="D92" s="138" t="s">
        <v>90</v>
      </c>
      <c r="E92" s="139">
        <v>852</v>
      </c>
      <c r="F92" s="4">
        <f t="shared" si="54"/>
        <v>10020</v>
      </c>
      <c r="G92" s="4"/>
      <c r="H92" s="4">
        <v>10020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3" customHeight="1">
      <c r="A93" s="142"/>
      <c r="B93" s="206" t="s">
        <v>91</v>
      </c>
      <c r="C93" s="207"/>
      <c r="D93" s="138" t="s">
        <v>92</v>
      </c>
      <c r="E93" s="139">
        <v>853</v>
      </c>
      <c r="F93" s="4">
        <f t="shared" si="54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s="108" customFormat="1" ht="29.45" customHeight="1">
      <c r="A94" s="217" t="s">
        <v>93</v>
      </c>
      <c r="B94" s="218"/>
      <c r="C94" s="219"/>
      <c r="D94" s="105" t="s">
        <v>94</v>
      </c>
      <c r="E94" s="105" t="s">
        <v>7</v>
      </c>
      <c r="F94" s="107">
        <f t="shared" ref="F94:J94" si="55">F96</f>
        <v>0</v>
      </c>
      <c r="G94" s="107">
        <f t="shared" si="55"/>
        <v>0</v>
      </c>
      <c r="H94" s="107">
        <f t="shared" si="55"/>
        <v>0</v>
      </c>
      <c r="I94" s="107">
        <f t="shared" si="55"/>
        <v>0</v>
      </c>
      <c r="J94" s="107">
        <f t="shared" si="55"/>
        <v>0</v>
      </c>
      <c r="K94" s="107">
        <f>K96</f>
        <v>0</v>
      </c>
      <c r="L94" s="107">
        <f t="shared" ref="L94:T94" si="56">L96</f>
        <v>0</v>
      </c>
      <c r="M94" s="107">
        <f t="shared" si="56"/>
        <v>0</v>
      </c>
      <c r="N94" s="107">
        <f t="shared" si="56"/>
        <v>0</v>
      </c>
      <c r="O94" s="107">
        <f t="shared" si="56"/>
        <v>0</v>
      </c>
      <c r="P94" s="107">
        <f t="shared" si="56"/>
        <v>0</v>
      </c>
      <c r="Q94" s="107">
        <f t="shared" si="56"/>
        <v>0</v>
      </c>
      <c r="R94" s="107">
        <f t="shared" si="56"/>
        <v>0</v>
      </c>
      <c r="S94" s="107">
        <f t="shared" si="56"/>
        <v>0</v>
      </c>
      <c r="T94" s="107">
        <f t="shared" si="56"/>
        <v>0</v>
      </c>
    </row>
    <row r="95" spans="1:20" ht="16.5" customHeight="1">
      <c r="A95" s="142"/>
      <c r="B95" s="199" t="s">
        <v>10</v>
      </c>
      <c r="C95" s="200"/>
      <c r="D95" s="138" t="s">
        <v>7</v>
      </c>
      <c r="E95" s="138" t="s">
        <v>7</v>
      </c>
      <c r="F95" s="4" t="s">
        <v>7</v>
      </c>
      <c r="G95" s="4" t="s">
        <v>7</v>
      </c>
      <c r="H95" s="4" t="s">
        <v>7</v>
      </c>
      <c r="I95" s="4" t="s">
        <v>7</v>
      </c>
      <c r="J95" s="4" t="s">
        <v>7</v>
      </c>
      <c r="K95" s="4" t="s">
        <v>7</v>
      </c>
      <c r="L95" s="4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4" t="s">
        <v>7</v>
      </c>
      <c r="S95" s="4" t="s">
        <v>7</v>
      </c>
      <c r="T95" s="4" t="s">
        <v>7</v>
      </c>
    </row>
    <row r="96" spans="1:20" ht="74.45" customHeight="1">
      <c r="A96" s="142"/>
      <c r="B96" s="206" t="s">
        <v>235</v>
      </c>
      <c r="C96" s="207"/>
      <c r="D96" s="138" t="s">
        <v>96</v>
      </c>
      <c r="E96" s="139">
        <v>831</v>
      </c>
      <c r="F96" s="4">
        <f t="shared" ref="F96" si="57">G96+H96+I96+J96+K96+L96+M96+N96+O96+P96+Q96+R96+S96+T96</f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s="108" customFormat="1" ht="36.6" customHeight="1">
      <c r="A97" s="217" t="s">
        <v>236</v>
      </c>
      <c r="B97" s="218"/>
      <c r="C97" s="219"/>
      <c r="D97" s="105" t="s">
        <v>98</v>
      </c>
      <c r="E97" s="105" t="s">
        <v>7</v>
      </c>
      <c r="F97" s="107">
        <f t="shared" ref="F97:J97" si="58">F108+F120</f>
        <v>1688763.58</v>
      </c>
      <c r="G97" s="107">
        <f t="shared" si="58"/>
        <v>0</v>
      </c>
      <c r="H97" s="107">
        <f t="shared" si="58"/>
        <v>988763.58000000007</v>
      </c>
      <c r="I97" s="107">
        <f t="shared" si="58"/>
        <v>0</v>
      </c>
      <c r="J97" s="107">
        <f t="shared" si="58"/>
        <v>0</v>
      </c>
      <c r="K97" s="107">
        <f>K108+K120</f>
        <v>0</v>
      </c>
      <c r="L97" s="107">
        <f>L108+L120</f>
        <v>0</v>
      </c>
      <c r="M97" s="107">
        <f>M99+M108+M120</f>
        <v>0</v>
      </c>
      <c r="N97" s="107">
        <f t="shared" ref="N97:O97" si="59">N99+N108+N120</f>
        <v>0</v>
      </c>
      <c r="O97" s="107">
        <f t="shared" si="59"/>
        <v>0</v>
      </c>
      <c r="P97" s="107">
        <f>P108+P120+P121</f>
        <v>0</v>
      </c>
      <c r="Q97" s="107">
        <f>Q108+Q120+Q121</f>
        <v>0</v>
      </c>
      <c r="R97" s="107">
        <f>R99+R108+R120+R121</f>
        <v>700000</v>
      </c>
      <c r="S97" s="107">
        <f t="shared" ref="S97:T97" si="60">S99+S108+S120+S121</f>
        <v>0</v>
      </c>
      <c r="T97" s="107">
        <f t="shared" si="60"/>
        <v>0</v>
      </c>
    </row>
    <row r="98" spans="1:20" ht="16.5" customHeight="1">
      <c r="A98" s="142"/>
      <c r="B98" s="199" t="s">
        <v>10</v>
      </c>
      <c r="C98" s="200"/>
      <c r="D98" s="138" t="s">
        <v>7</v>
      </c>
      <c r="E98" s="138" t="s">
        <v>7</v>
      </c>
      <c r="F98" s="4" t="s">
        <v>7</v>
      </c>
      <c r="G98" s="4" t="s">
        <v>7</v>
      </c>
      <c r="H98" s="4" t="s">
        <v>7</v>
      </c>
      <c r="I98" s="4" t="s">
        <v>7</v>
      </c>
      <c r="J98" s="4" t="s">
        <v>7</v>
      </c>
      <c r="K98" s="4" t="s">
        <v>7</v>
      </c>
      <c r="L98" s="4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4" t="s">
        <v>7</v>
      </c>
      <c r="S98" s="4" t="s">
        <v>7</v>
      </c>
      <c r="T98" s="4" t="s">
        <v>7</v>
      </c>
    </row>
    <row r="99" spans="1:20" s="121" customFormat="1" ht="44.45" customHeight="1">
      <c r="A99" s="116"/>
      <c r="B99" s="250" t="s">
        <v>99</v>
      </c>
      <c r="C99" s="251"/>
      <c r="D99" s="119" t="s">
        <v>100</v>
      </c>
      <c r="E99" s="122">
        <v>243</v>
      </c>
      <c r="F99" s="120">
        <f>F101+F102+F103+F104+F105+F106+F107</f>
        <v>0</v>
      </c>
      <c r="G99" s="120" t="s">
        <v>7</v>
      </c>
      <c r="H99" s="120" t="s">
        <v>7</v>
      </c>
      <c r="I99" s="120" t="s">
        <v>7</v>
      </c>
      <c r="J99" s="120" t="s">
        <v>7</v>
      </c>
      <c r="K99" s="120" t="s">
        <v>7</v>
      </c>
      <c r="L99" s="120" t="s">
        <v>7</v>
      </c>
      <c r="M99" s="120">
        <f>M101+M102+M103+M104+M105+M106+M107</f>
        <v>0</v>
      </c>
      <c r="N99" s="120">
        <f t="shared" ref="N99:O99" si="61">N101+N102+N103+N104+N105+N106+N107</f>
        <v>0</v>
      </c>
      <c r="O99" s="120">
        <f t="shared" si="61"/>
        <v>0</v>
      </c>
      <c r="P99" s="120" t="s">
        <v>7</v>
      </c>
      <c r="Q99" s="120" t="s">
        <v>7</v>
      </c>
      <c r="R99" s="120">
        <f t="shared" ref="R99:T99" si="62">R101+R102+R103+R104+R105+R106+R107</f>
        <v>0</v>
      </c>
      <c r="S99" s="120">
        <f t="shared" si="62"/>
        <v>0</v>
      </c>
      <c r="T99" s="120">
        <f t="shared" si="62"/>
        <v>0</v>
      </c>
    </row>
    <row r="100" spans="1:20" ht="16.899999999999999" customHeight="1">
      <c r="A100" s="142"/>
      <c r="C100" s="140" t="s">
        <v>20</v>
      </c>
      <c r="D100" s="138" t="s">
        <v>7</v>
      </c>
      <c r="E100" s="138" t="s">
        <v>7</v>
      </c>
      <c r="F100" s="4" t="s">
        <v>7</v>
      </c>
      <c r="G100" s="4" t="s">
        <v>7</v>
      </c>
      <c r="H100" s="4" t="s">
        <v>7</v>
      </c>
      <c r="I100" s="4" t="s">
        <v>7</v>
      </c>
      <c r="J100" s="4" t="s">
        <v>7</v>
      </c>
      <c r="K100" s="4" t="s">
        <v>7</v>
      </c>
      <c r="L100" s="4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4" t="s">
        <v>7</v>
      </c>
      <c r="S100" s="4" t="s">
        <v>7</v>
      </c>
      <c r="T100" s="4" t="s">
        <v>7</v>
      </c>
    </row>
    <row r="101" spans="1:20" ht="16.899999999999999" customHeight="1">
      <c r="A101" s="142"/>
      <c r="B101" s="140"/>
      <c r="C101" s="141" t="s">
        <v>101</v>
      </c>
      <c r="D101" s="138" t="s">
        <v>102</v>
      </c>
      <c r="E101" s="139">
        <v>243</v>
      </c>
      <c r="F101" s="4">
        <f>M101+N101+O101+R101+S101+T101</f>
        <v>0</v>
      </c>
      <c r="G101" s="4" t="s">
        <v>7</v>
      </c>
      <c r="H101" s="4" t="s">
        <v>7</v>
      </c>
      <c r="I101" s="4" t="s">
        <v>7</v>
      </c>
      <c r="J101" s="4" t="s">
        <v>7</v>
      </c>
      <c r="K101" s="4" t="s">
        <v>7</v>
      </c>
      <c r="L101" s="4" t="s">
        <v>7</v>
      </c>
      <c r="M101" s="4"/>
      <c r="N101" s="4"/>
      <c r="O101" s="4"/>
      <c r="P101" s="4" t="s">
        <v>7</v>
      </c>
      <c r="Q101" s="4" t="s">
        <v>7</v>
      </c>
      <c r="R101" s="4"/>
      <c r="S101" s="4"/>
      <c r="T101" s="4"/>
    </row>
    <row r="102" spans="1:20" ht="35.450000000000003" customHeight="1">
      <c r="A102" s="142"/>
      <c r="B102" s="140"/>
      <c r="C102" s="141" t="s">
        <v>103</v>
      </c>
      <c r="D102" s="138" t="s">
        <v>104</v>
      </c>
      <c r="E102" s="139">
        <v>243</v>
      </c>
      <c r="F102" s="4">
        <f t="shared" ref="F102:F107" si="63">M102+N102+O102+R102+S102+T102</f>
        <v>0</v>
      </c>
      <c r="G102" s="4" t="s">
        <v>7</v>
      </c>
      <c r="H102" s="4" t="s">
        <v>7</v>
      </c>
      <c r="I102" s="4" t="s">
        <v>7</v>
      </c>
      <c r="J102" s="4" t="s">
        <v>7</v>
      </c>
      <c r="K102" s="4" t="s">
        <v>7</v>
      </c>
      <c r="L102" s="4" t="s">
        <v>7</v>
      </c>
      <c r="M102" s="4"/>
      <c r="N102" s="4"/>
      <c r="O102" s="4"/>
      <c r="P102" s="4" t="s">
        <v>7</v>
      </c>
      <c r="Q102" s="4" t="s">
        <v>7</v>
      </c>
      <c r="R102" s="4"/>
      <c r="S102" s="4"/>
      <c r="T102" s="4"/>
    </row>
    <row r="103" spans="1:20" ht="30.6" customHeight="1">
      <c r="A103" s="142"/>
      <c r="B103" s="140"/>
      <c r="C103" s="141" t="s">
        <v>105</v>
      </c>
      <c r="D103" s="138" t="s">
        <v>106</v>
      </c>
      <c r="E103" s="139">
        <v>243</v>
      </c>
      <c r="F103" s="4">
        <f t="shared" si="63"/>
        <v>0</v>
      </c>
      <c r="G103" s="4" t="s">
        <v>7</v>
      </c>
      <c r="H103" s="4" t="s">
        <v>7</v>
      </c>
      <c r="I103" s="4" t="s">
        <v>7</v>
      </c>
      <c r="J103" s="4" t="s">
        <v>7</v>
      </c>
      <c r="K103" s="4" t="s">
        <v>7</v>
      </c>
      <c r="L103" s="4" t="s">
        <v>7</v>
      </c>
      <c r="M103" s="4"/>
      <c r="N103" s="4"/>
      <c r="O103" s="4"/>
      <c r="P103" s="4" t="s">
        <v>7</v>
      </c>
      <c r="Q103" s="4" t="s">
        <v>7</v>
      </c>
      <c r="R103" s="4"/>
      <c r="S103" s="4"/>
      <c r="T103" s="4"/>
    </row>
    <row r="104" spans="1:20" ht="19.899999999999999" customHeight="1">
      <c r="A104" s="142"/>
      <c r="B104" s="140"/>
      <c r="C104" s="141" t="s">
        <v>107</v>
      </c>
      <c r="D104" s="138" t="s">
        <v>108</v>
      </c>
      <c r="E104" s="139">
        <v>243</v>
      </c>
      <c r="F104" s="4">
        <f t="shared" si="63"/>
        <v>0</v>
      </c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4" t="s">
        <v>7</v>
      </c>
      <c r="M104" s="4"/>
      <c r="N104" s="4"/>
      <c r="O104" s="4"/>
      <c r="P104" s="4" t="s">
        <v>7</v>
      </c>
      <c r="Q104" s="4" t="s">
        <v>7</v>
      </c>
      <c r="R104" s="4"/>
      <c r="S104" s="4"/>
      <c r="T104" s="4"/>
    </row>
    <row r="105" spans="1:20" ht="30" customHeight="1">
      <c r="A105" s="142"/>
      <c r="B105" s="140"/>
      <c r="C105" s="1" t="s">
        <v>109</v>
      </c>
      <c r="D105" s="138" t="s">
        <v>110</v>
      </c>
      <c r="E105" s="139">
        <v>243</v>
      </c>
      <c r="F105" s="4">
        <f t="shared" si="63"/>
        <v>0</v>
      </c>
      <c r="G105" s="4" t="s">
        <v>7</v>
      </c>
      <c r="H105" s="4" t="s">
        <v>7</v>
      </c>
      <c r="I105" s="4" t="s">
        <v>7</v>
      </c>
      <c r="J105" s="4" t="s">
        <v>7</v>
      </c>
      <c r="K105" s="4" t="s">
        <v>7</v>
      </c>
      <c r="L105" s="4" t="s">
        <v>7</v>
      </c>
      <c r="M105" s="4"/>
      <c r="N105" s="4"/>
      <c r="O105" s="4"/>
      <c r="P105" s="4" t="s">
        <v>7</v>
      </c>
      <c r="Q105" s="4" t="s">
        <v>7</v>
      </c>
      <c r="R105" s="4"/>
      <c r="S105" s="4"/>
      <c r="T105" s="4"/>
    </row>
    <row r="106" spans="1:20" ht="32.450000000000003" customHeight="1">
      <c r="A106" s="142"/>
      <c r="B106" s="140"/>
      <c r="C106" s="141" t="s">
        <v>111</v>
      </c>
      <c r="D106" s="138" t="s">
        <v>112</v>
      </c>
      <c r="E106" s="139">
        <v>243</v>
      </c>
      <c r="F106" s="4">
        <f t="shared" si="63"/>
        <v>0</v>
      </c>
      <c r="G106" s="4" t="s">
        <v>7</v>
      </c>
      <c r="H106" s="4" t="s">
        <v>7</v>
      </c>
      <c r="I106" s="4" t="s">
        <v>7</v>
      </c>
      <c r="J106" s="4" t="s">
        <v>7</v>
      </c>
      <c r="K106" s="4" t="s">
        <v>7</v>
      </c>
      <c r="L106" s="4" t="s">
        <v>7</v>
      </c>
      <c r="M106" s="4"/>
      <c r="N106" s="4"/>
      <c r="O106" s="4"/>
      <c r="P106" s="4" t="s">
        <v>7</v>
      </c>
      <c r="Q106" s="4" t="s">
        <v>7</v>
      </c>
      <c r="R106" s="4"/>
      <c r="S106" s="4"/>
      <c r="T106" s="4"/>
    </row>
    <row r="107" spans="1:20" ht="31.15" customHeight="1">
      <c r="A107" s="142"/>
      <c r="B107" s="140"/>
      <c r="C107" s="141" t="s">
        <v>113</v>
      </c>
      <c r="D107" s="138" t="s">
        <v>114</v>
      </c>
      <c r="E107" s="139">
        <v>243</v>
      </c>
      <c r="F107" s="4">
        <f t="shared" si="63"/>
        <v>0</v>
      </c>
      <c r="G107" s="4" t="s">
        <v>7</v>
      </c>
      <c r="H107" s="4" t="s">
        <v>7</v>
      </c>
      <c r="I107" s="4" t="s">
        <v>7</v>
      </c>
      <c r="J107" s="4" t="s">
        <v>7</v>
      </c>
      <c r="K107" s="4" t="s">
        <v>7</v>
      </c>
      <c r="L107" s="4" t="s">
        <v>7</v>
      </c>
      <c r="M107" s="4"/>
      <c r="N107" s="4"/>
      <c r="O107" s="4"/>
      <c r="P107" s="4" t="s">
        <v>7</v>
      </c>
      <c r="Q107" s="4" t="s">
        <v>7</v>
      </c>
      <c r="R107" s="4"/>
      <c r="S107" s="4"/>
      <c r="T107" s="4"/>
    </row>
    <row r="108" spans="1:20" s="121" customFormat="1" ht="35.450000000000003" customHeight="1">
      <c r="A108" s="116"/>
      <c r="B108" s="250" t="s">
        <v>115</v>
      </c>
      <c r="C108" s="251"/>
      <c r="D108" s="119" t="s">
        <v>116</v>
      </c>
      <c r="E108" s="122">
        <v>244</v>
      </c>
      <c r="F108" s="120">
        <f t="shared" ref="F108:J108" si="64">F110+F111+F112+F113+F114+F115+F116+F117+F118+F119</f>
        <v>1193763.58</v>
      </c>
      <c r="G108" s="120">
        <f t="shared" si="64"/>
        <v>0</v>
      </c>
      <c r="H108" s="120">
        <f t="shared" si="64"/>
        <v>493763.58</v>
      </c>
      <c r="I108" s="120">
        <f t="shared" si="64"/>
        <v>0</v>
      </c>
      <c r="J108" s="120">
        <f t="shared" si="64"/>
        <v>0</v>
      </c>
      <c r="K108" s="120">
        <f>K110+K111+K112+K113+K114+K115+K116+K117+K118+K119</f>
        <v>0</v>
      </c>
      <c r="L108" s="120">
        <f t="shared" ref="L108:T108" si="65">L110+L111+L112+L113+L114+L115+L116+L117+L118+L119</f>
        <v>0</v>
      </c>
      <c r="M108" s="120">
        <f t="shared" si="65"/>
        <v>0</v>
      </c>
      <c r="N108" s="120">
        <f t="shared" si="65"/>
        <v>0</v>
      </c>
      <c r="O108" s="120">
        <f t="shared" si="65"/>
        <v>0</v>
      </c>
      <c r="P108" s="120">
        <f t="shared" si="65"/>
        <v>0</v>
      </c>
      <c r="Q108" s="120">
        <f t="shared" si="65"/>
        <v>0</v>
      </c>
      <c r="R108" s="120">
        <f t="shared" si="65"/>
        <v>700000</v>
      </c>
      <c r="S108" s="120">
        <f t="shared" si="65"/>
        <v>0</v>
      </c>
      <c r="T108" s="120">
        <f t="shared" si="65"/>
        <v>0</v>
      </c>
    </row>
    <row r="109" spans="1:20" ht="16.899999999999999" customHeight="1">
      <c r="A109" s="142"/>
      <c r="B109" s="140"/>
      <c r="C109" s="141" t="s">
        <v>20</v>
      </c>
      <c r="D109" s="138" t="s">
        <v>7</v>
      </c>
      <c r="E109" s="138" t="s">
        <v>7</v>
      </c>
      <c r="F109" s="4" t="s">
        <v>7</v>
      </c>
      <c r="G109" s="4" t="s">
        <v>7</v>
      </c>
      <c r="H109" s="4" t="s">
        <v>7</v>
      </c>
      <c r="I109" s="4" t="s">
        <v>7</v>
      </c>
      <c r="J109" s="4" t="s">
        <v>7</v>
      </c>
      <c r="K109" s="4" t="s">
        <v>7</v>
      </c>
      <c r="L109" s="4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4" t="s">
        <v>7</v>
      </c>
      <c r="S109" s="4" t="s">
        <v>7</v>
      </c>
      <c r="T109" s="4" t="s">
        <v>7</v>
      </c>
    </row>
    <row r="110" spans="1:20" ht="16.899999999999999" customHeight="1">
      <c r="A110" s="142"/>
      <c r="B110" s="140"/>
      <c r="C110" s="141" t="s">
        <v>117</v>
      </c>
      <c r="D110" s="138" t="s">
        <v>118</v>
      </c>
      <c r="E110" s="139">
        <v>244</v>
      </c>
      <c r="F110" s="4">
        <f t="shared" ref="F110:F119" si="66">G110+H110+I110+J110+K110+L110+M110+N110+O110+P110+Q110+R110+S110+T110</f>
        <v>178000</v>
      </c>
      <c r="G110" s="4"/>
      <c r="H110" s="4">
        <v>178000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6.899999999999999" customHeight="1">
      <c r="A111" s="142"/>
      <c r="B111" s="140"/>
      <c r="C111" s="141" t="s">
        <v>101</v>
      </c>
      <c r="D111" s="138" t="s">
        <v>119</v>
      </c>
      <c r="E111" s="139">
        <v>244</v>
      </c>
      <c r="F111" s="4">
        <f t="shared" si="66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8.600000000000001" customHeight="1">
      <c r="A112" s="142"/>
      <c r="B112" s="140"/>
      <c r="C112" s="141" t="s">
        <v>120</v>
      </c>
      <c r="D112" s="138" t="s">
        <v>121</v>
      </c>
      <c r="E112" s="139">
        <v>244</v>
      </c>
      <c r="F112" s="4">
        <f t="shared" si="66"/>
        <v>28000</v>
      </c>
      <c r="G112" s="4"/>
      <c r="H112" s="4">
        <v>28000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31.9" customHeight="1">
      <c r="A113" s="142"/>
      <c r="B113" s="140"/>
      <c r="C113" s="141" t="s">
        <v>103</v>
      </c>
      <c r="D113" s="138" t="s">
        <v>122</v>
      </c>
      <c r="E113" s="139">
        <v>244</v>
      </c>
      <c r="F113" s="4">
        <f t="shared" si="66"/>
        <v>60000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60000</v>
      </c>
      <c r="S113" s="4"/>
      <c r="T113" s="4"/>
    </row>
    <row r="114" spans="1:20" ht="32.450000000000003" customHeight="1">
      <c r="A114" s="142"/>
      <c r="B114" s="140"/>
      <c r="C114" s="141" t="s">
        <v>105</v>
      </c>
      <c r="D114" s="138" t="s">
        <v>123</v>
      </c>
      <c r="E114" s="139">
        <v>244</v>
      </c>
      <c r="F114" s="4">
        <f t="shared" si="66"/>
        <v>142500</v>
      </c>
      <c r="G114" s="4"/>
      <c r="H114" s="4">
        <v>62000</v>
      </c>
      <c r="I114" s="4"/>
      <c r="J114" s="4"/>
      <c r="K114" s="4"/>
      <c r="L114" s="4"/>
      <c r="M114" s="4"/>
      <c r="N114" s="4"/>
      <c r="O114" s="4"/>
      <c r="P114" s="4"/>
      <c r="Q114" s="4"/>
      <c r="R114" s="4">
        <v>80500</v>
      </c>
      <c r="S114" s="4"/>
      <c r="T114" s="4"/>
    </row>
    <row r="115" spans="1:20" ht="18.600000000000001" customHeight="1">
      <c r="A115" s="142"/>
      <c r="B115" s="140"/>
      <c r="C115" s="141" t="s">
        <v>107</v>
      </c>
      <c r="D115" s="138" t="s">
        <v>124</v>
      </c>
      <c r="E115" s="139">
        <v>244</v>
      </c>
      <c r="F115" s="4">
        <f t="shared" si="66"/>
        <v>437740</v>
      </c>
      <c r="G115" s="4"/>
      <c r="H115" s="4">
        <v>221040</v>
      </c>
      <c r="I115" s="4"/>
      <c r="J115" s="4"/>
      <c r="K115" s="4"/>
      <c r="L115" s="4"/>
      <c r="M115" s="4"/>
      <c r="N115" s="4"/>
      <c r="O115" s="4"/>
      <c r="P115" s="4"/>
      <c r="Q115" s="4"/>
      <c r="R115" s="4">
        <v>216700</v>
      </c>
      <c r="S115" s="4"/>
      <c r="T115" s="4"/>
    </row>
    <row r="116" spans="1:20" ht="18.600000000000001" customHeight="1">
      <c r="A116" s="142"/>
      <c r="B116" s="140"/>
      <c r="C116" s="141" t="s">
        <v>125</v>
      </c>
      <c r="D116" s="138" t="s">
        <v>126</v>
      </c>
      <c r="E116" s="139">
        <v>244</v>
      </c>
      <c r="F116" s="4">
        <f t="shared" si="66"/>
        <v>20000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20000</v>
      </c>
      <c r="S116" s="4"/>
      <c r="T116" s="4"/>
    </row>
    <row r="117" spans="1:20" ht="30.6" customHeight="1">
      <c r="A117" s="142"/>
      <c r="B117" s="140"/>
      <c r="C117" s="141" t="s">
        <v>109</v>
      </c>
      <c r="D117" s="138" t="s">
        <v>127</v>
      </c>
      <c r="E117" s="139">
        <v>244</v>
      </c>
      <c r="F117" s="4">
        <f t="shared" si="66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30.6" customHeight="1">
      <c r="A118" s="142"/>
      <c r="B118" s="140"/>
      <c r="C118" s="141" t="s">
        <v>111</v>
      </c>
      <c r="D118" s="138" t="s">
        <v>128</v>
      </c>
      <c r="E118" s="139">
        <v>244</v>
      </c>
      <c r="F118" s="4">
        <f t="shared" si="66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30.6" customHeight="1">
      <c r="A119" s="142"/>
      <c r="B119" s="140"/>
      <c r="C119" s="141" t="s">
        <v>113</v>
      </c>
      <c r="D119" s="138" t="s">
        <v>129</v>
      </c>
      <c r="E119" s="139">
        <v>244</v>
      </c>
      <c r="F119" s="4">
        <f t="shared" si="66"/>
        <v>327523.58</v>
      </c>
      <c r="G119" s="4"/>
      <c r="H119" s="4">
        <v>4723.58</v>
      </c>
      <c r="I119" s="4"/>
      <c r="J119" s="4"/>
      <c r="K119" s="4"/>
      <c r="L119" s="4"/>
      <c r="M119" s="4"/>
      <c r="N119" s="4"/>
      <c r="O119" s="4"/>
      <c r="P119" s="4"/>
      <c r="Q119" s="4"/>
      <c r="R119" s="4">
        <v>322800</v>
      </c>
      <c r="S119" s="4"/>
      <c r="T119" s="4"/>
    </row>
    <row r="120" spans="1:20" s="121" customFormat="1" ht="19.5" customHeight="1">
      <c r="A120" s="116"/>
      <c r="B120" s="250" t="s">
        <v>331</v>
      </c>
      <c r="C120" s="251"/>
      <c r="D120" s="119" t="s">
        <v>336</v>
      </c>
      <c r="E120" s="122">
        <v>247</v>
      </c>
      <c r="F120" s="120">
        <f>G120+H120+I120+J120+K120+L120+M120+N120+O120+P120+Q120+R120+S120+T120</f>
        <v>495000</v>
      </c>
      <c r="G120" s="120"/>
      <c r="H120" s="120">
        <v>495000</v>
      </c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</row>
    <row r="121" spans="1:20" s="121" customFormat="1" ht="44.45" customHeight="1">
      <c r="A121" s="116"/>
      <c r="B121" s="250" t="s">
        <v>130</v>
      </c>
      <c r="C121" s="251"/>
      <c r="D121" s="119" t="s">
        <v>131</v>
      </c>
      <c r="E121" s="122">
        <v>400</v>
      </c>
      <c r="F121" s="120">
        <f>F123+F124</f>
        <v>0</v>
      </c>
      <c r="G121" s="120" t="s">
        <v>7</v>
      </c>
      <c r="H121" s="120" t="s">
        <v>7</v>
      </c>
      <c r="I121" s="120" t="s">
        <v>7</v>
      </c>
      <c r="J121" s="120" t="s">
        <v>7</v>
      </c>
      <c r="K121" s="120" t="s">
        <v>7</v>
      </c>
      <c r="L121" s="120" t="s">
        <v>7</v>
      </c>
      <c r="M121" s="120" t="s">
        <v>7</v>
      </c>
      <c r="N121" s="120" t="s">
        <v>7</v>
      </c>
      <c r="O121" s="120" t="s">
        <v>7</v>
      </c>
      <c r="P121" s="120">
        <f>P123+P124</f>
        <v>0</v>
      </c>
      <c r="Q121" s="120">
        <f t="shared" ref="Q121:T121" si="67">Q123+Q124</f>
        <v>0</v>
      </c>
      <c r="R121" s="120">
        <f t="shared" si="67"/>
        <v>0</v>
      </c>
      <c r="S121" s="120">
        <f t="shared" si="67"/>
        <v>0</v>
      </c>
      <c r="T121" s="120">
        <f t="shared" si="67"/>
        <v>0</v>
      </c>
    </row>
    <row r="122" spans="1:20" ht="16.899999999999999" customHeight="1">
      <c r="A122" s="142"/>
      <c r="C122" s="140" t="s">
        <v>20</v>
      </c>
      <c r="D122" s="138" t="s">
        <v>7</v>
      </c>
      <c r="E122" s="138" t="s">
        <v>7</v>
      </c>
      <c r="F122" s="4" t="s">
        <v>7</v>
      </c>
      <c r="G122" s="4" t="s">
        <v>7</v>
      </c>
      <c r="H122" s="4" t="s">
        <v>7</v>
      </c>
      <c r="I122" s="4" t="s">
        <v>7</v>
      </c>
      <c r="J122" s="4" t="s">
        <v>7</v>
      </c>
      <c r="K122" s="4" t="s">
        <v>7</v>
      </c>
      <c r="L122" s="4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4" t="s">
        <v>7</v>
      </c>
      <c r="S122" s="4" t="s">
        <v>7</v>
      </c>
      <c r="T122" s="4" t="s">
        <v>7</v>
      </c>
    </row>
    <row r="123" spans="1:20" ht="59.45" customHeight="1">
      <c r="A123" s="142"/>
      <c r="B123" s="140"/>
      <c r="C123" s="141" t="s">
        <v>132</v>
      </c>
      <c r="D123" s="138" t="s">
        <v>133</v>
      </c>
      <c r="E123" s="139">
        <v>406</v>
      </c>
      <c r="F123" s="4">
        <f>P123+Q123+R123+S123+T123</f>
        <v>0</v>
      </c>
      <c r="G123" s="4" t="s">
        <v>7</v>
      </c>
      <c r="H123" s="4" t="s">
        <v>7</v>
      </c>
      <c r="I123" s="4" t="s">
        <v>7</v>
      </c>
      <c r="J123" s="4" t="s">
        <v>7</v>
      </c>
      <c r="K123" s="4" t="s">
        <v>7</v>
      </c>
      <c r="L123" s="4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4"/>
      <c r="S123" s="4"/>
      <c r="T123" s="4"/>
    </row>
    <row r="124" spans="1:20" ht="58.15" customHeight="1">
      <c r="A124" s="142"/>
      <c r="B124" s="140"/>
      <c r="C124" s="141" t="s">
        <v>134</v>
      </c>
      <c r="D124" s="138" t="s">
        <v>135</v>
      </c>
      <c r="E124" s="139">
        <v>407</v>
      </c>
      <c r="F124" s="4">
        <f>P124+Q124+R124+S124+T124</f>
        <v>0</v>
      </c>
      <c r="G124" s="4" t="s">
        <v>7</v>
      </c>
      <c r="H124" s="4" t="s">
        <v>7</v>
      </c>
      <c r="I124" s="4" t="s">
        <v>7</v>
      </c>
      <c r="J124" s="4" t="s">
        <v>7</v>
      </c>
      <c r="K124" s="4" t="s">
        <v>7</v>
      </c>
      <c r="L124" s="4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4"/>
      <c r="S124" s="4"/>
      <c r="T124" s="4"/>
    </row>
    <row r="125" spans="1:20" ht="21.6" customHeight="1">
      <c r="B125" s="227" t="s">
        <v>259</v>
      </c>
      <c r="C125" s="227"/>
      <c r="D125" s="227"/>
      <c r="E125" s="227"/>
      <c r="F125" s="227"/>
      <c r="G125" s="227"/>
      <c r="H125" s="227"/>
      <c r="I125" s="22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2" customFormat="1" ht="22.9" customHeight="1">
      <c r="A126" s="147"/>
      <c r="B126" s="227" t="s">
        <v>260</v>
      </c>
      <c r="C126" s="227"/>
      <c r="D126" s="227"/>
      <c r="E126" s="227"/>
      <c r="F126" s="227"/>
      <c r="G126" s="227"/>
      <c r="H126" s="227"/>
      <c r="I126" s="227"/>
      <c r="J126" s="227"/>
      <c r="K126" s="227"/>
      <c r="L126" s="227"/>
      <c r="M126" s="227"/>
    </row>
    <row r="127" spans="1:20" s="43" customFormat="1" ht="15.6" customHeight="1">
      <c r="A127" s="148"/>
      <c r="B127" s="232" t="s">
        <v>261</v>
      </c>
      <c r="C127" s="232"/>
      <c r="D127" s="232"/>
      <c r="E127" s="232"/>
      <c r="F127" s="232"/>
      <c r="G127" s="232"/>
      <c r="H127" s="232"/>
      <c r="I127" s="232"/>
      <c r="J127" s="232"/>
      <c r="K127" s="232"/>
      <c r="L127" s="232"/>
      <c r="M127" s="232"/>
      <c r="N127" s="232"/>
    </row>
    <row r="128" spans="1:20" s="43" customFormat="1" ht="16.149999999999999" customHeight="1">
      <c r="A128" s="148"/>
      <c r="B128" s="232" t="s">
        <v>262</v>
      </c>
      <c r="C128" s="232"/>
      <c r="D128" s="232"/>
      <c r="E128" s="232"/>
      <c r="F128" s="232"/>
      <c r="G128" s="232"/>
      <c r="H128" s="232"/>
      <c r="I128" s="232"/>
      <c r="J128" s="232"/>
      <c r="K128" s="232"/>
      <c r="L128" s="232"/>
      <c r="M128" s="232"/>
      <c r="N128" s="232"/>
    </row>
    <row r="129" spans="1:20" s="43" customFormat="1" ht="13.15" customHeight="1">
      <c r="A129" s="148"/>
      <c r="B129" s="232" t="s">
        <v>263</v>
      </c>
      <c r="C129" s="232"/>
      <c r="D129" s="232"/>
      <c r="E129" s="232"/>
      <c r="F129" s="232"/>
      <c r="G129" s="232"/>
      <c r="H129" s="232"/>
      <c r="I129" s="232"/>
      <c r="J129" s="232"/>
      <c r="K129" s="232"/>
      <c r="L129" s="232"/>
      <c r="M129" s="232"/>
      <c r="N129" s="232"/>
    </row>
    <row r="130" spans="1:20" s="43" customFormat="1" ht="13.15" customHeight="1">
      <c r="A130" s="148"/>
      <c r="B130" s="232" t="s">
        <v>264</v>
      </c>
      <c r="C130" s="232"/>
      <c r="D130" s="232"/>
      <c r="E130" s="232"/>
      <c r="F130" s="232"/>
      <c r="G130" s="232"/>
      <c r="H130" s="232"/>
      <c r="I130" s="232"/>
      <c r="J130" s="232"/>
      <c r="K130" s="232"/>
      <c r="L130" s="232"/>
      <c r="M130" s="232"/>
      <c r="N130" s="232"/>
    </row>
    <row r="131" spans="1:20" s="43" customFormat="1" ht="13.15" customHeight="1">
      <c r="A131" s="148"/>
      <c r="B131" s="232" t="s">
        <v>265</v>
      </c>
      <c r="C131" s="232"/>
      <c r="D131" s="232"/>
      <c r="E131" s="232"/>
      <c r="F131" s="232"/>
      <c r="G131" s="232"/>
      <c r="H131" s="232"/>
      <c r="I131" s="232"/>
      <c r="J131" s="232"/>
      <c r="K131" s="232"/>
      <c r="L131" s="232"/>
      <c r="M131" s="232"/>
      <c r="N131" s="232"/>
    </row>
    <row r="132" spans="1:20" s="43" customFormat="1" ht="13.15" customHeight="1">
      <c r="A132" s="148"/>
      <c r="B132" s="232" t="s">
        <v>266</v>
      </c>
      <c r="C132" s="232"/>
      <c r="D132" s="232"/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</row>
    <row r="133" spans="1:20" s="43" customFormat="1" ht="13.15" customHeight="1">
      <c r="A133" s="148"/>
      <c r="B133" s="232" t="s">
        <v>267</v>
      </c>
      <c r="C133" s="232"/>
      <c r="D133" s="232"/>
      <c r="E133" s="232"/>
      <c r="F133" s="232"/>
      <c r="G133" s="232"/>
      <c r="H133" s="232"/>
      <c r="I133" s="232"/>
      <c r="J133" s="232"/>
      <c r="K133" s="232"/>
      <c r="L133" s="232"/>
      <c r="M133" s="232"/>
      <c r="N133" s="232"/>
    </row>
    <row r="134" spans="1:20" s="43" customFormat="1" ht="13.15" customHeight="1">
      <c r="A134" s="148"/>
      <c r="B134" s="232" t="s">
        <v>337</v>
      </c>
      <c r="C134" s="232"/>
      <c r="D134" s="232"/>
      <c r="E134" s="232"/>
      <c r="F134" s="232"/>
      <c r="G134" s="232"/>
      <c r="H134" s="232"/>
      <c r="I134" s="232"/>
      <c r="J134" s="232"/>
      <c r="K134" s="232"/>
      <c r="L134" s="232"/>
      <c r="M134" s="232"/>
      <c r="N134" s="232"/>
    </row>
    <row r="135" spans="1:20" s="43" customFormat="1" ht="13.15" customHeight="1">
      <c r="A135" s="148"/>
      <c r="B135" s="232" t="s">
        <v>338</v>
      </c>
      <c r="C135" s="232"/>
      <c r="D135" s="232"/>
      <c r="E135" s="232"/>
      <c r="F135" s="232"/>
      <c r="G135" s="232"/>
      <c r="H135" s="232"/>
      <c r="I135" s="232"/>
      <c r="J135" s="232"/>
      <c r="K135" s="232"/>
      <c r="L135" s="232"/>
      <c r="M135" s="232"/>
      <c r="N135" s="232"/>
    </row>
    <row r="136" spans="1:20" s="43" customFormat="1" ht="13.15" customHeight="1">
      <c r="A136" s="148"/>
      <c r="B136" s="232" t="s">
        <v>339</v>
      </c>
      <c r="C136" s="232"/>
      <c r="D136" s="232"/>
      <c r="E136" s="232"/>
      <c r="F136" s="232"/>
      <c r="G136" s="232"/>
      <c r="H136" s="232"/>
      <c r="I136" s="232"/>
      <c r="J136" s="232"/>
      <c r="K136" s="232"/>
      <c r="L136" s="232"/>
      <c r="M136" s="232"/>
      <c r="N136" s="232"/>
    </row>
    <row r="137" spans="1:20" s="43" customFormat="1" ht="13.15" customHeight="1">
      <c r="A137" s="148"/>
      <c r="B137" s="232" t="s">
        <v>340</v>
      </c>
      <c r="C137" s="232"/>
      <c r="D137" s="232"/>
      <c r="E137" s="232"/>
      <c r="F137" s="232"/>
      <c r="G137" s="232"/>
      <c r="H137" s="232"/>
      <c r="I137" s="232"/>
      <c r="J137" s="232"/>
      <c r="K137" s="232"/>
      <c r="L137" s="232"/>
      <c r="M137" s="232"/>
      <c r="N137" s="232"/>
    </row>
    <row r="138" spans="1:20" ht="21" customHeight="1">
      <c r="A138" s="144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ht="19.149999999999999" customHeight="1">
      <c r="A139" s="226" t="s">
        <v>268</v>
      </c>
      <c r="B139" s="226"/>
      <c r="C139" s="226"/>
      <c r="D139" s="226"/>
      <c r="E139" s="226"/>
      <c r="F139" s="226"/>
      <c r="G139" s="226"/>
      <c r="I139" s="2"/>
      <c r="K139" s="230" t="s">
        <v>369</v>
      </c>
      <c r="L139" s="230"/>
    </row>
    <row r="140" spans="1:20" ht="15.6" customHeight="1">
      <c r="A140" s="226"/>
      <c r="B140" s="226"/>
      <c r="C140" s="226"/>
      <c r="D140" s="44"/>
      <c r="E140" s="143"/>
      <c r="F140" s="17"/>
      <c r="G140" s="17"/>
      <c r="I140" s="145" t="s">
        <v>162</v>
      </c>
      <c r="K140" s="229" t="s">
        <v>183</v>
      </c>
      <c r="L140" s="229"/>
    </row>
    <row r="141" spans="1:20" ht="21" customHeight="1">
      <c r="A141" s="226" t="s">
        <v>164</v>
      </c>
      <c r="B141" s="226"/>
      <c r="C141" s="226"/>
      <c r="D141" s="226"/>
      <c r="E141" s="226"/>
      <c r="F141" s="226"/>
      <c r="G141" s="226"/>
      <c r="H141" s="226"/>
      <c r="I141" s="2"/>
      <c r="K141" s="231"/>
      <c r="L141" s="231"/>
    </row>
    <row r="142" spans="1:20" ht="13.9" customHeight="1">
      <c r="A142" s="45"/>
      <c r="B142" s="46"/>
      <c r="C142" s="45"/>
      <c r="D142" s="44"/>
      <c r="E142" s="45"/>
      <c r="F142" s="17"/>
      <c r="G142" s="17"/>
      <c r="I142" s="15" t="s">
        <v>162</v>
      </c>
      <c r="K142" s="229" t="s">
        <v>183</v>
      </c>
      <c r="L142" s="229"/>
    </row>
    <row r="143" spans="1:20" s="12" customFormat="1" ht="18.600000000000001" customHeight="1">
      <c r="A143" s="226" t="s">
        <v>165</v>
      </c>
      <c r="B143" s="226"/>
      <c r="C143" s="226"/>
      <c r="D143" s="226"/>
      <c r="E143" s="226"/>
      <c r="F143" s="226"/>
      <c r="G143" s="226"/>
      <c r="I143" s="16"/>
      <c r="K143" s="230" t="s">
        <v>370</v>
      </c>
      <c r="L143" s="230"/>
    </row>
    <row r="144" spans="1:20" s="12" customFormat="1" ht="15.6" customHeight="1">
      <c r="A144" s="1"/>
      <c r="B144" s="10"/>
      <c r="C144" s="1"/>
      <c r="D144" s="13"/>
      <c r="E144" s="149"/>
      <c r="I144" s="15" t="s">
        <v>162</v>
      </c>
      <c r="K144" s="229" t="s">
        <v>183</v>
      </c>
      <c r="L144" s="229"/>
    </row>
    <row r="145" spans="1:20" s="12" customFormat="1" ht="22.5" customHeight="1">
      <c r="A145" s="226" t="s">
        <v>166</v>
      </c>
      <c r="B145" s="226"/>
      <c r="C145" s="226"/>
      <c r="D145" s="226"/>
      <c r="E145" s="226"/>
      <c r="I145" s="16"/>
      <c r="K145" s="230" t="s">
        <v>370</v>
      </c>
      <c r="L145" s="230"/>
    </row>
    <row r="146" spans="1:20" s="12" customFormat="1" ht="18.600000000000001" customHeight="1">
      <c r="A146" s="226" t="s">
        <v>371</v>
      </c>
      <c r="B146" s="226"/>
      <c r="C146" s="226"/>
      <c r="D146" s="13"/>
      <c r="E146" s="149"/>
      <c r="I146" s="15" t="s">
        <v>162</v>
      </c>
      <c r="K146" s="229" t="s">
        <v>183</v>
      </c>
      <c r="L146" s="229"/>
    </row>
    <row r="148" spans="1:20" ht="19.149999999999999" customHeight="1">
      <c r="A148" s="226" t="s">
        <v>168</v>
      </c>
      <c r="B148" s="226"/>
      <c r="C148" s="226"/>
      <c r="D148" s="226"/>
      <c r="F148" s="17"/>
      <c r="G148" s="17"/>
      <c r="H148" s="17"/>
      <c r="I148" s="17"/>
      <c r="J148" s="1"/>
      <c r="K148" s="1"/>
      <c r="L148" s="1"/>
      <c r="M148" s="1"/>
      <c r="N148" s="1"/>
      <c r="O148" s="1"/>
      <c r="P148" s="1"/>
      <c r="Q148" s="1"/>
      <c r="R148" s="17"/>
      <c r="S148" s="17"/>
      <c r="T148" s="17"/>
    </row>
    <row r="149" spans="1:20"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1:20"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1:20"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1:20"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1:20"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1:20"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1:20"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1:20"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1:20"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1:20"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6:20"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6:20"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6:20"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6:20"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6:20"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6:20"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6:20"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6:20"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6:20"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6:20"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6:20"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6:20"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6:20"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6:20"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6:20"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6:20"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6:20"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6:20"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6:20"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6:20"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6:20"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6:20"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6:20"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6:20"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6:20"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6:20"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6:20"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6:20"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6:20"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6:20"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6:20"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6:20"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6:20"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6:20"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6:20"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6:20"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6:20"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6:20"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6:20"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6:20"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6:20"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6:20"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6:20"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6:20"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6:20"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6:20"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6:20"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6:20"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6:20"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6:20"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6:20"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6:20"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6:20"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6:20"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6:20"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6:20"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6:20"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6:20"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6:20"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6:20"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6:20"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6:20"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6:20"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6:20"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6:20"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6:20"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6:20"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6:20"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6:20"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6:20"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</sheetData>
  <mergeCells count="123"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  <mergeCell ref="M7:M8"/>
    <mergeCell ref="N7:N8"/>
    <mergeCell ref="A15:C15"/>
    <mergeCell ref="A16:C16"/>
    <mergeCell ref="B17:C17"/>
    <mergeCell ref="B18:C18"/>
    <mergeCell ref="B19:C19"/>
    <mergeCell ref="B20:C20"/>
    <mergeCell ref="A9:C9"/>
    <mergeCell ref="A10:C10"/>
    <mergeCell ref="A11:C11"/>
    <mergeCell ref="A12:C12"/>
    <mergeCell ref="A13:C13"/>
    <mergeCell ref="A14:C14"/>
    <mergeCell ref="B30:C30"/>
    <mergeCell ref="B31:C31"/>
    <mergeCell ref="B32:C32"/>
    <mergeCell ref="B33:C33"/>
    <mergeCell ref="B34:C34"/>
    <mergeCell ref="A35:C35"/>
    <mergeCell ref="B21:C21"/>
    <mergeCell ref="A25:C25"/>
    <mergeCell ref="A26:C26"/>
    <mergeCell ref="A27:C27"/>
    <mergeCell ref="B28:C28"/>
    <mergeCell ref="B29:C29"/>
    <mergeCell ref="B42:C42"/>
    <mergeCell ref="B43:C43"/>
    <mergeCell ref="A44:C44"/>
    <mergeCell ref="B45:C45"/>
    <mergeCell ref="B46:C46"/>
    <mergeCell ref="A47:C47"/>
    <mergeCell ref="B36:C36"/>
    <mergeCell ref="B37:C37"/>
    <mergeCell ref="B38:C38"/>
    <mergeCell ref="A39:C39"/>
    <mergeCell ref="B40:C40"/>
    <mergeCell ref="B41:C41"/>
    <mergeCell ref="A76:C76"/>
    <mergeCell ref="A77:C77"/>
    <mergeCell ref="B78:C78"/>
    <mergeCell ref="B79:C79"/>
    <mergeCell ref="B80:C80"/>
    <mergeCell ref="B81:C81"/>
    <mergeCell ref="B48:C48"/>
    <mergeCell ref="B49:C49"/>
    <mergeCell ref="B58:C58"/>
    <mergeCell ref="B70:C70"/>
    <mergeCell ref="B71:C71"/>
    <mergeCell ref="A75:C75"/>
    <mergeCell ref="B88:C88"/>
    <mergeCell ref="A89:C89"/>
    <mergeCell ref="B90:C90"/>
    <mergeCell ref="B91:C91"/>
    <mergeCell ref="B92:C92"/>
    <mergeCell ref="B93:C93"/>
    <mergeCell ref="B82:C82"/>
    <mergeCell ref="B83:C83"/>
    <mergeCell ref="B84:C84"/>
    <mergeCell ref="A85:C85"/>
    <mergeCell ref="B86:C86"/>
    <mergeCell ref="B87:C87"/>
    <mergeCell ref="B108:C108"/>
    <mergeCell ref="B120:C120"/>
    <mergeCell ref="B121:C121"/>
    <mergeCell ref="B125:I125"/>
    <mergeCell ref="B126:M126"/>
    <mergeCell ref="B127:N127"/>
    <mergeCell ref="A94:C94"/>
    <mergeCell ref="B95:C95"/>
    <mergeCell ref="B96:C96"/>
    <mergeCell ref="A97:C97"/>
    <mergeCell ref="B98:C98"/>
    <mergeCell ref="B99:C99"/>
    <mergeCell ref="B134:N134"/>
    <mergeCell ref="B135:N135"/>
    <mergeCell ref="B136:N136"/>
    <mergeCell ref="B137:N137"/>
    <mergeCell ref="A139:G139"/>
    <mergeCell ref="K139:L139"/>
    <mergeCell ref="B128:N128"/>
    <mergeCell ref="B129:N129"/>
    <mergeCell ref="B130:N130"/>
    <mergeCell ref="B131:N131"/>
    <mergeCell ref="B132:N132"/>
    <mergeCell ref="B133:N133"/>
    <mergeCell ref="K144:L144"/>
    <mergeCell ref="A145:E145"/>
    <mergeCell ref="K145:L145"/>
    <mergeCell ref="A146:C146"/>
    <mergeCell ref="K146:L146"/>
    <mergeCell ref="A148:D148"/>
    <mergeCell ref="A140:C140"/>
    <mergeCell ref="K140:L140"/>
    <mergeCell ref="A141:H141"/>
    <mergeCell ref="K141:L141"/>
    <mergeCell ref="K142:L142"/>
    <mergeCell ref="A143:G143"/>
    <mergeCell ref="K143:L143"/>
  </mergeCells>
  <pageMargins left="0.31496062992125984" right="0.31496062992125984" top="0.74803149606299213" bottom="0.15748031496062992" header="0.31496062992125984" footer="0.31496062992125984"/>
  <pageSetup paperSize="9" scale="57" firstPageNumber="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9"/>
  <sheetViews>
    <sheetView zoomScale="90" zoomScaleNormal="90" workbookViewId="0">
      <selection activeCell="K36" sqref="K36"/>
    </sheetView>
  </sheetViews>
  <sheetFormatPr defaultRowHeight="12.75"/>
  <cols>
    <col min="1" max="1" width="7.28515625" style="50" customWidth="1"/>
    <col min="2" max="2" width="3.28515625" style="43" customWidth="1"/>
    <col min="3" max="3" width="8.85546875" style="43"/>
    <col min="4" max="4" width="65.5703125" style="43" customWidth="1"/>
    <col min="5" max="5" width="8.85546875" style="53"/>
    <col min="6" max="6" width="8.85546875" style="43"/>
    <col min="7" max="7" width="16.42578125" style="43" customWidth="1"/>
    <col min="8" max="8" width="12.28515625" style="43" customWidth="1"/>
    <col min="9" max="11" width="17.7109375" style="43" customWidth="1"/>
    <col min="12" max="258" width="8.85546875" style="43"/>
    <col min="259" max="259" width="7.28515625" style="43" customWidth="1"/>
    <col min="260" max="260" width="3.28515625" style="43" customWidth="1"/>
    <col min="261" max="261" width="8.85546875" style="43"/>
    <col min="262" max="262" width="60.7109375" style="43" customWidth="1"/>
    <col min="263" max="264" width="8.85546875" style="43"/>
    <col min="265" max="267" width="16" style="43" customWidth="1"/>
    <col min="268" max="514" width="8.85546875" style="43"/>
    <col min="515" max="515" width="7.28515625" style="43" customWidth="1"/>
    <col min="516" max="516" width="3.28515625" style="43" customWidth="1"/>
    <col min="517" max="517" width="8.85546875" style="43"/>
    <col min="518" max="518" width="60.7109375" style="43" customWidth="1"/>
    <col min="519" max="520" width="8.85546875" style="43"/>
    <col min="521" max="523" width="16" style="43" customWidth="1"/>
    <col min="524" max="770" width="8.85546875" style="43"/>
    <col min="771" max="771" width="7.28515625" style="43" customWidth="1"/>
    <col min="772" max="772" width="3.28515625" style="43" customWidth="1"/>
    <col min="773" max="773" width="8.85546875" style="43"/>
    <col min="774" max="774" width="60.7109375" style="43" customWidth="1"/>
    <col min="775" max="776" width="8.85546875" style="43"/>
    <col min="777" max="779" width="16" style="43" customWidth="1"/>
    <col min="780" max="1026" width="8.85546875" style="43"/>
    <col min="1027" max="1027" width="7.28515625" style="43" customWidth="1"/>
    <col min="1028" max="1028" width="3.28515625" style="43" customWidth="1"/>
    <col min="1029" max="1029" width="8.85546875" style="43"/>
    <col min="1030" max="1030" width="60.7109375" style="43" customWidth="1"/>
    <col min="1031" max="1032" width="8.85546875" style="43"/>
    <col min="1033" max="1035" width="16" style="43" customWidth="1"/>
    <col min="1036" max="1282" width="8.85546875" style="43"/>
    <col min="1283" max="1283" width="7.28515625" style="43" customWidth="1"/>
    <col min="1284" max="1284" width="3.28515625" style="43" customWidth="1"/>
    <col min="1285" max="1285" width="8.85546875" style="43"/>
    <col min="1286" max="1286" width="60.7109375" style="43" customWidth="1"/>
    <col min="1287" max="1288" width="8.85546875" style="43"/>
    <col min="1289" max="1291" width="16" style="43" customWidth="1"/>
    <col min="1292" max="1538" width="8.85546875" style="43"/>
    <col min="1539" max="1539" width="7.28515625" style="43" customWidth="1"/>
    <col min="1540" max="1540" width="3.28515625" style="43" customWidth="1"/>
    <col min="1541" max="1541" width="8.85546875" style="43"/>
    <col min="1542" max="1542" width="60.7109375" style="43" customWidth="1"/>
    <col min="1543" max="1544" width="8.85546875" style="43"/>
    <col min="1545" max="1547" width="16" style="43" customWidth="1"/>
    <col min="1548" max="1794" width="8.85546875" style="43"/>
    <col min="1795" max="1795" width="7.28515625" style="43" customWidth="1"/>
    <col min="1796" max="1796" width="3.28515625" style="43" customWidth="1"/>
    <col min="1797" max="1797" width="8.85546875" style="43"/>
    <col min="1798" max="1798" width="60.7109375" style="43" customWidth="1"/>
    <col min="1799" max="1800" width="8.85546875" style="43"/>
    <col min="1801" max="1803" width="16" style="43" customWidth="1"/>
    <col min="1804" max="2050" width="8.85546875" style="43"/>
    <col min="2051" max="2051" width="7.28515625" style="43" customWidth="1"/>
    <col min="2052" max="2052" width="3.28515625" style="43" customWidth="1"/>
    <col min="2053" max="2053" width="8.85546875" style="43"/>
    <col min="2054" max="2054" width="60.7109375" style="43" customWidth="1"/>
    <col min="2055" max="2056" width="8.85546875" style="43"/>
    <col min="2057" max="2059" width="16" style="43" customWidth="1"/>
    <col min="2060" max="2306" width="8.85546875" style="43"/>
    <col min="2307" max="2307" width="7.28515625" style="43" customWidth="1"/>
    <col min="2308" max="2308" width="3.28515625" style="43" customWidth="1"/>
    <col min="2309" max="2309" width="8.85546875" style="43"/>
    <col min="2310" max="2310" width="60.7109375" style="43" customWidth="1"/>
    <col min="2311" max="2312" width="8.85546875" style="43"/>
    <col min="2313" max="2315" width="16" style="43" customWidth="1"/>
    <col min="2316" max="2562" width="8.85546875" style="43"/>
    <col min="2563" max="2563" width="7.28515625" style="43" customWidth="1"/>
    <col min="2564" max="2564" width="3.28515625" style="43" customWidth="1"/>
    <col min="2565" max="2565" width="8.85546875" style="43"/>
    <col min="2566" max="2566" width="60.7109375" style="43" customWidth="1"/>
    <col min="2567" max="2568" width="8.85546875" style="43"/>
    <col min="2569" max="2571" width="16" style="43" customWidth="1"/>
    <col min="2572" max="2818" width="8.85546875" style="43"/>
    <col min="2819" max="2819" width="7.28515625" style="43" customWidth="1"/>
    <col min="2820" max="2820" width="3.28515625" style="43" customWidth="1"/>
    <col min="2821" max="2821" width="8.85546875" style="43"/>
    <col min="2822" max="2822" width="60.7109375" style="43" customWidth="1"/>
    <col min="2823" max="2824" width="8.85546875" style="43"/>
    <col min="2825" max="2827" width="16" style="43" customWidth="1"/>
    <col min="2828" max="3074" width="8.85546875" style="43"/>
    <col min="3075" max="3075" width="7.28515625" style="43" customWidth="1"/>
    <col min="3076" max="3076" width="3.28515625" style="43" customWidth="1"/>
    <col min="3077" max="3077" width="8.85546875" style="43"/>
    <col min="3078" max="3078" width="60.7109375" style="43" customWidth="1"/>
    <col min="3079" max="3080" width="8.85546875" style="43"/>
    <col min="3081" max="3083" width="16" style="43" customWidth="1"/>
    <col min="3084" max="3330" width="8.85546875" style="43"/>
    <col min="3331" max="3331" width="7.28515625" style="43" customWidth="1"/>
    <col min="3332" max="3332" width="3.28515625" style="43" customWidth="1"/>
    <col min="3333" max="3333" width="8.85546875" style="43"/>
    <col min="3334" max="3334" width="60.7109375" style="43" customWidth="1"/>
    <col min="3335" max="3336" width="8.85546875" style="43"/>
    <col min="3337" max="3339" width="16" style="43" customWidth="1"/>
    <col min="3340" max="3586" width="8.85546875" style="43"/>
    <col min="3587" max="3587" width="7.28515625" style="43" customWidth="1"/>
    <col min="3588" max="3588" width="3.28515625" style="43" customWidth="1"/>
    <col min="3589" max="3589" width="8.85546875" style="43"/>
    <col min="3590" max="3590" width="60.7109375" style="43" customWidth="1"/>
    <col min="3591" max="3592" width="8.85546875" style="43"/>
    <col min="3593" max="3595" width="16" style="43" customWidth="1"/>
    <col min="3596" max="3842" width="8.85546875" style="43"/>
    <col min="3843" max="3843" width="7.28515625" style="43" customWidth="1"/>
    <col min="3844" max="3844" width="3.28515625" style="43" customWidth="1"/>
    <col min="3845" max="3845" width="8.85546875" style="43"/>
    <col min="3846" max="3846" width="60.7109375" style="43" customWidth="1"/>
    <col min="3847" max="3848" width="8.85546875" style="43"/>
    <col min="3849" max="3851" width="16" style="43" customWidth="1"/>
    <col min="3852" max="4098" width="8.85546875" style="43"/>
    <col min="4099" max="4099" width="7.28515625" style="43" customWidth="1"/>
    <col min="4100" max="4100" width="3.28515625" style="43" customWidth="1"/>
    <col min="4101" max="4101" width="8.85546875" style="43"/>
    <col min="4102" max="4102" width="60.7109375" style="43" customWidth="1"/>
    <col min="4103" max="4104" width="8.85546875" style="43"/>
    <col min="4105" max="4107" width="16" style="43" customWidth="1"/>
    <col min="4108" max="4354" width="8.85546875" style="43"/>
    <col min="4355" max="4355" width="7.28515625" style="43" customWidth="1"/>
    <col min="4356" max="4356" width="3.28515625" style="43" customWidth="1"/>
    <col min="4357" max="4357" width="8.85546875" style="43"/>
    <col min="4358" max="4358" width="60.7109375" style="43" customWidth="1"/>
    <col min="4359" max="4360" width="8.85546875" style="43"/>
    <col min="4361" max="4363" width="16" style="43" customWidth="1"/>
    <col min="4364" max="4610" width="8.85546875" style="43"/>
    <col min="4611" max="4611" width="7.28515625" style="43" customWidth="1"/>
    <col min="4612" max="4612" width="3.28515625" style="43" customWidth="1"/>
    <col min="4613" max="4613" width="8.85546875" style="43"/>
    <col min="4614" max="4614" width="60.7109375" style="43" customWidth="1"/>
    <col min="4615" max="4616" width="8.85546875" style="43"/>
    <col min="4617" max="4619" width="16" style="43" customWidth="1"/>
    <col min="4620" max="4866" width="8.85546875" style="43"/>
    <col min="4867" max="4867" width="7.28515625" style="43" customWidth="1"/>
    <col min="4868" max="4868" width="3.28515625" style="43" customWidth="1"/>
    <col min="4869" max="4869" width="8.85546875" style="43"/>
    <col min="4870" max="4870" width="60.7109375" style="43" customWidth="1"/>
    <col min="4871" max="4872" width="8.85546875" style="43"/>
    <col min="4873" max="4875" width="16" style="43" customWidth="1"/>
    <col min="4876" max="5122" width="8.85546875" style="43"/>
    <col min="5123" max="5123" width="7.28515625" style="43" customWidth="1"/>
    <col min="5124" max="5124" width="3.28515625" style="43" customWidth="1"/>
    <col min="5125" max="5125" width="8.85546875" style="43"/>
    <col min="5126" max="5126" width="60.7109375" style="43" customWidth="1"/>
    <col min="5127" max="5128" width="8.85546875" style="43"/>
    <col min="5129" max="5131" width="16" style="43" customWidth="1"/>
    <col min="5132" max="5378" width="8.85546875" style="43"/>
    <col min="5379" max="5379" width="7.28515625" style="43" customWidth="1"/>
    <col min="5380" max="5380" width="3.28515625" style="43" customWidth="1"/>
    <col min="5381" max="5381" width="8.85546875" style="43"/>
    <col min="5382" max="5382" width="60.7109375" style="43" customWidth="1"/>
    <col min="5383" max="5384" width="8.85546875" style="43"/>
    <col min="5385" max="5387" width="16" style="43" customWidth="1"/>
    <col min="5388" max="5634" width="8.85546875" style="43"/>
    <col min="5635" max="5635" width="7.28515625" style="43" customWidth="1"/>
    <col min="5636" max="5636" width="3.28515625" style="43" customWidth="1"/>
    <col min="5637" max="5637" width="8.85546875" style="43"/>
    <col min="5638" max="5638" width="60.7109375" style="43" customWidth="1"/>
    <col min="5639" max="5640" width="8.85546875" style="43"/>
    <col min="5641" max="5643" width="16" style="43" customWidth="1"/>
    <col min="5644" max="5890" width="8.85546875" style="43"/>
    <col min="5891" max="5891" width="7.28515625" style="43" customWidth="1"/>
    <col min="5892" max="5892" width="3.28515625" style="43" customWidth="1"/>
    <col min="5893" max="5893" width="8.85546875" style="43"/>
    <col min="5894" max="5894" width="60.7109375" style="43" customWidth="1"/>
    <col min="5895" max="5896" width="8.85546875" style="43"/>
    <col min="5897" max="5899" width="16" style="43" customWidth="1"/>
    <col min="5900" max="6146" width="8.85546875" style="43"/>
    <col min="6147" max="6147" width="7.28515625" style="43" customWidth="1"/>
    <col min="6148" max="6148" width="3.28515625" style="43" customWidth="1"/>
    <col min="6149" max="6149" width="8.85546875" style="43"/>
    <col min="6150" max="6150" width="60.7109375" style="43" customWidth="1"/>
    <col min="6151" max="6152" width="8.85546875" style="43"/>
    <col min="6153" max="6155" width="16" style="43" customWidth="1"/>
    <col min="6156" max="6402" width="8.85546875" style="43"/>
    <col min="6403" max="6403" width="7.28515625" style="43" customWidth="1"/>
    <col min="6404" max="6404" width="3.28515625" style="43" customWidth="1"/>
    <col min="6405" max="6405" width="8.85546875" style="43"/>
    <col min="6406" max="6406" width="60.7109375" style="43" customWidth="1"/>
    <col min="6407" max="6408" width="8.85546875" style="43"/>
    <col min="6409" max="6411" width="16" style="43" customWidth="1"/>
    <col min="6412" max="6658" width="8.85546875" style="43"/>
    <col min="6659" max="6659" width="7.28515625" style="43" customWidth="1"/>
    <col min="6660" max="6660" width="3.28515625" style="43" customWidth="1"/>
    <col min="6661" max="6661" width="8.85546875" style="43"/>
    <col min="6662" max="6662" width="60.7109375" style="43" customWidth="1"/>
    <col min="6663" max="6664" width="8.85546875" style="43"/>
    <col min="6665" max="6667" width="16" style="43" customWidth="1"/>
    <col min="6668" max="6914" width="8.85546875" style="43"/>
    <col min="6915" max="6915" width="7.28515625" style="43" customWidth="1"/>
    <col min="6916" max="6916" width="3.28515625" style="43" customWidth="1"/>
    <col min="6917" max="6917" width="8.85546875" style="43"/>
    <col min="6918" max="6918" width="60.7109375" style="43" customWidth="1"/>
    <col min="6919" max="6920" width="8.85546875" style="43"/>
    <col min="6921" max="6923" width="16" style="43" customWidth="1"/>
    <col min="6924" max="7170" width="8.85546875" style="43"/>
    <col min="7171" max="7171" width="7.28515625" style="43" customWidth="1"/>
    <col min="7172" max="7172" width="3.28515625" style="43" customWidth="1"/>
    <col min="7173" max="7173" width="8.85546875" style="43"/>
    <col min="7174" max="7174" width="60.7109375" style="43" customWidth="1"/>
    <col min="7175" max="7176" width="8.85546875" style="43"/>
    <col min="7177" max="7179" width="16" style="43" customWidth="1"/>
    <col min="7180" max="7426" width="8.85546875" style="43"/>
    <col min="7427" max="7427" width="7.28515625" style="43" customWidth="1"/>
    <col min="7428" max="7428" width="3.28515625" style="43" customWidth="1"/>
    <col min="7429" max="7429" width="8.85546875" style="43"/>
    <col min="7430" max="7430" width="60.7109375" style="43" customWidth="1"/>
    <col min="7431" max="7432" width="8.85546875" style="43"/>
    <col min="7433" max="7435" width="16" style="43" customWidth="1"/>
    <col min="7436" max="7682" width="8.85546875" style="43"/>
    <col min="7683" max="7683" width="7.28515625" style="43" customWidth="1"/>
    <col min="7684" max="7684" width="3.28515625" style="43" customWidth="1"/>
    <col min="7685" max="7685" width="8.85546875" style="43"/>
    <col min="7686" max="7686" width="60.7109375" style="43" customWidth="1"/>
    <col min="7687" max="7688" width="8.85546875" style="43"/>
    <col min="7689" max="7691" width="16" style="43" customWidth="1"/>
    <col min="7692" max="7938" width="8.85546875" style="43"/>
    <col min="7939" max="7939" width="7.28515625" style="43" customWidth="1"/>
    <col min="7940" max="7940" width="3.28515625" style="43" customWidth="1"/>
    <col min="7941" max="7941" width="8.85546875" style="43"/>
    <col min="7942" max="7942" width="60.7109375" style="43" customWidth="1"/>
    <col min="7943" max="7944" width="8.85546875" style="43"/>
    <col min="7945" max="7947" width="16" style="43" customWidth="1"/>
    <col min="7948" max="8194" width="8.85546875" style="43"/>
    <col min="8195" max="8195" width="7.28515625" style="43" customWidth="1"/>
    <col min="8196" max="8196" width="3.28515625" style="43" customWidth="1"/>
    <col min="8197" max="8197" width="8.85546875" style="43"/>
    <col min="8198" max="8198" width="60.7109375" style="43" customWidth="1"/>
    <col min="8199" max="8200" width="8.85546875" style="43"/>
    <col min="8201" max="8203" width="16" style="43" customWidth="1"/>
    <col min="8204" max="8450" width="8.85546875" style="43"/>
    <col min="8451" max="8451" width="7.28515625" style="43" customWidth="1"/>
    <col min="8452" max="8452" width="3.28515625" style="43" customWidth="1"/>
    <col min="8453" max="8453" width="8.85546875" style="43"/>
    <col min="8454" max="8454" width="60.7109375" style="43" customWidth="1"/>
    <col min="8455" max="8456" width="8.85546875" style="43"/>
    <col min="8457" max="8459" width="16" style="43" customWidth="1"/>
    <col min="8460" max="8706" width="8.85546875" style="43"/>
    <col min="8707" max="8707" width="7.28515625" style="43" customWidth="1"/>
    <col min="8708" max="8708" width="3.28515625" style="43" customWidth="1"/>
    <col min="8709" max="8709" width="8.85546875" style="43"/>
    <col min="8710" max="8710" width="60.7109375" style="43" customWidth="1"/>
    <col min="8711" max="8712" width="8.85546875" style="43"/>
    <col min="8713" max="8715" width="16" style="43" customWidth="1"/>
    <col min="8716" max="8962" width="8.85546875" style="43"/>
    <col min="8963" max="8963" width="7.28515625" style="43" customWidth="1"/>
    <col min="8964" max="8964" width="3.28515625" style="43" customWidth="1"/>
    <col min="8965" max="8965" width="8.85546875" style="43"/>
    <col min="8966" max="8966" width="60.7109375" style="43" customWidth="1"/>
    <col min="8967" max="8968" width="8.85546875" style="43"/>
    <col min="8969" max="8971" width="16" style="43" customWidth="1"/>
    <col min="8972" max="9218" width="8.85546875" style="43"/>
    <col min="9219" max="9219" width="7.28515625" style="43" customWidth="1"/>
    <col min="9220" max="9220" width="3.28515625" style="43" customWidth="1"/>
    <col min="9221" max="9221" width="8.85546875" style="43"/>
    <col min="9222" max="9222" width="60.7109375" style="43" customWidth="1"/>
    <col min="9223" max="9224" width="8.85546875" style="43"/>
    <col min="9225" max="9227" width="16" style="43" customWidth="1"/>
    <col min="9228" max="9474" width="8.85546875" style="43"/>
    <col min="9475" max="9475" width="7.28515625" style="43" customWidth="1"/>
    <col min="9476" max="9476" width="3.28515625" style="43" customWidth="1"/>
    <col min="9477" max="9477" width="8.85546875" style="43"/>
    <col min="9478" max="9478" width="60.7109375" style="43" customWidth="1"/>
    <col min="9479" max="9480" width="8.85546875" style="43"/>
    <col min="9481" max="9483" width="16" style="43" customWidth="1"/>
    <col min="9484" max="9730" width="8.85546875" style="43"/>
    <col min="9731" max="9731" width="7.28515625" style="43" customWidth="1"/>
    <col min="9732" max="9732" width="3.28515625" style="43" customWidth="1"/>
    <col min="9733" max="9733" width="8.85546875" style="43"/>
    <col min="9734" max="9734" width="60.7109375" style="43" customWidth="1"/>
    <col min="9735" max="9736" width="8.85546875" style="43"/>
    <col min="9737" max="9739" width="16" style="43" customWidth="1"/>
    <col min="9740" max="9986" width="8.85546875" style="43"/>
    <col min="9987" max="9987" width="7.28515625" style="43" customWidth="1"/>
    <col min="9988" max="9988" width="3.28515625" style="43" customWidth="1"/>
    <col min="9989" max="9989" width="8.85546875" style="43"/>
    <col min="9990" max="9990" width="60.7109375" style="43" customWidth="1"/>
    <col min="9991" max="9992" width="8.85546875" style="43"/>
    <col min="9993" max="9995" width="16" style="43" customWidth="1"/>
    <col min="9996" max="10242" width="8.85546875" style="43"/>
    <col min="10243" max="10243" width="7.28515625" style="43" customWidth="1"/>
    <col min="10244" max="10244" width="3.28515625" style="43" customWidth="1"/>
    <col min="10245" max="10245" width="8.85546875" style="43"/>
    <col min="10246" max="10246" width="60.7109375" style="43" customWidth="1"/>
    <col min="10247" max="10248" width="8.85546875" style="43"/>
    <col min="10249" max="10251" width="16" style="43" customWidth="1"/>
    <col min="10252" max="10498" width="8.85546875" style="43"/>
    <col min="10499" max="10499" width="7.28515625" style="43" customWidth="1"/>
    <col min="10500" max="10500" width="3.28515625" style="43" customWidth="1"/>
    <col min="10501" max="10501" width="8.85546875" style="43"/>
    <col min="10502" max="10502" width="60.7109375" style="43" customWidth="1"/>
    <col min="10503" max="10504" width="8.85546875" style="43"/>
    <col min="10505" max="10507" width="16" style="43" customWidth="1"/>
    <col min="10508" max="10754" width="8.85546875" style="43"/>
    <col min="10755" max="10755" width="7.28515625" style="43" customWidth="1"/>
    <col min="10756" max="10756" width="3.28515625" style="43" customWidth="1"/>
    <col min="10757" max="10757" width="8.85546875" style="43"/>
    <col min="10758" max="10758" width="60.7109375" style="43" customWidth="1"/>
    <col min="10759" max="10760" width="8.85546875" style="43"/>
    <col min="10761" max="10763" width="16" style="43" customWidth="1"/>
    <col min="10764" max="11010" width="8.85546875" style="43"/>
    <col min="11011" max="11011" width="7.28515625" style="43" customWidth="1"/>
    <col min="11012" max="11012" width="3.28515625" style="43" customWidth="1"/>
    <col min="11013" max="11013" width="8.85546875" style="43"/>
    <col min="11014" max="11014" width="60.7109375" style="43" customWidth="1"/>
    <col min="11015" max="11016" width="8.85546875" style="43"/>
    <col min="11017" max="11019" width="16" style="43" customWidth="1"/>
    <col min="11020" max="11266" width="8.85546875" style="43"/>
    <col min="11267" max="11267" width="7.28515625" style="43" customWidth="1"/>
    <col min="11268" max="11268" width="3.28515625" style="43" customWidth="1"/>
    <col min="11269" max="11269" width="8.85546875" style="43"/>
    <col min="11270" max="11270" width="60.7109375" style="43" customWidth="1"/>
    <col min="11271" max="11272" width="8.85546875" style="43"/>
    <col min="11273" max="11275" width="16" style="43" customWidth="1"/>
    <col min="11276" max="11522" width="8.85546875" style="43"/>
    <col min="11523" max="11523" width="7.28515625" style="43" customWidth="1"/>
    <col min="11524" max="11524" width="3.28515625" style="43" customWidth="1"/>
    <col min="11525" max="11525" width="8.85546875" style="43"/>
    <col min="11526" max="11526" width="60.7109375" style="43" customWidth="1"/>
    <col min="11527" max="11528" width="8.85546875" style="43"/>
    <col min="11529" max="11531" width="16" style="43" customWidth="1"/>
    <col min="11532" max="11778" width="8.85546875" style="43"/>
    <col min="11779" max="11779" width="7.28515625" style="43" customWidth="1"/>
    <col min="11780" max="11780" width="3.28515625" style="43" customWidth="1"/>
    <col min="11781" max="11781" width="8.85546875" style="43"/>
    <col min="11782" max="11782" width="60.7109375" style="43" customWidth="1"/>
    <col min="11783" max="11784" width="8.85546875" style="43"/>
    <col min="11785" max="11787" width="16" style="43" customWidth="1"/>
    <col min="11788" max="12034" width="8.85546875" style="43"/>
    <col min="12035" max="12035" width="7.28515625" style="43" customWidth="1"/>
    <col min="12036" max="12036" width="3.28515625" style="43" customWidth="1"/>
    <col min="12037" max="12037" width="8.85546875" style="43"/>
    <col min="12038" max="12038" width="60.7109375" style="43" customWidth="1"/>
    <col min="12039" max="12040" width="8.85546875" style="43"/>
    <col min="12041" max="12043" width="16" style="43" customWidth="1"/>
    <col min="12044" max="12290" width="8.85546875" style="43"/>
    <col min="12291" max="12291" width="7.28515625" style="43" customWidth="1"/>
    <col min="12292" max="12292" width="3.28515625" style="43" customWidth="1"/>
    <col min="12293" max="12293" width="8.85546875" style="43"/>
    <col min="12294" max="12294" width="60.7109375" style="43" customWidth="1"/>
    <col min="12295" max="12296" width="8.85546875" style="43"/>
    <col min="12297" max="12299" width="16" style="43" customWidth="1"/>
    <col min="12300" max="12546" width="8.85546875" style="43"/>
    <col min="12547" max="12547" width="7.28515625" style="43" customWidth="1"/>
    <col min="12548" max="12548" width="3.28515625" style="43" customWidth="1"/>
    <col min="12549" max="12549" width="8.85546875" style="43"/>
    <col min="12550" max="12550" width="60.7109375" style="43" customWidth="1"/>
    <col min="12551" max="12552" width="8.85546875" style="43"/>
    <col min="12553" max="12555" width="16" style="43" customWidth="1"/>
    <col min="12556" max="12802" width="8.85546875" style="43"/>
    <col min="12803" max="12803" width="7.28515625" style="43" customWidth="1"/>
    <col min="12804" max="12804" width="3.28515625" style="43" customWidth="1"/>
    <col min="12805" max="12805" width="8.85546875" style="43"/>
    <col min="12806" max="12806" width="60.7109375" style="43" customWidth="1"/>
    <col min="12807" max="12808" width="8.85546875" style="43"/>
    <col min="12809" max="12811" width="16" style="43" customWidth="1"/>
    <col min="12812" max="13058" width="8.85546875" style="43"/>
    <col min="13059" max="13059" width="7.28515625" style="43" customWidth="1"/>
    <col min="13060" max="13060" width="3.28515625" style="43" customWidth="1"/>
    <col min="13061" max="13061" width="8.85546875" style="43"/>
    <col min="13062" max="13062" width="60.7109375" style="43" customWidth="1"/>
    <col min="13063" max="13064" width="8.85546875" style="43"/>
    <col min="13065" max="13067" width="16" style="43" customWidth="1"/>
    <col min="13068" max="13314" width="8.85546875" style="43"/>
    <col min="13315" max="13315" width="7.28515625" style="43" customWidth="1"/>
    <col min="13316" max="13316" width="3.28515625" style="43" customWidth="1"/>
    <col min="13317" max="13317" width="8.85546875" style="43"/>
    <col min="13318" max="13318" width="60.7109375" style="43" customWidth="1"/>
    <col min="13319" max="13320" width="8.85546875" style="43"/>
    <col min="13321" max="13323" width="16" style="43" customWidth="1"/>
    <col min="13324" max="13570" width="8.85546875" style="43"/>
    <col min="13571" max="13571" width="7.28515625" style="43" customWidth="1"/>
    <col min="13572" max="13572" width="3.28515625" style="43" customWidth="1"/>
    <col min="13573" max="13573" width="8.85546875" style="43"/>
    <col min="13574" max="13574" width="60.7109375" style="43" customWidth="1"/>
    <col min="13575" max="13576" width="8.85546875" style="43"/>
    <col min="13577" max="13579" width="16" style="43" customWidth="1"/>
    <col min="13580" max="13826" width="8.85546875" style="43"/>
    <col min="13827" max="13827" width="7.28515625" style="43" customWidth="1"/>
    <col min="13828" max="13828" width="3.28515625" style="43" customWidth="1"/>
    <col min="13829" max="13829" width="8.85546875" style="43"/>
    <col min="13830" max="13830" width="60.7109375" style="43" customWidth="1"/>
    <col min="13831" max="13832" width="8.85546875" style="43"/>
    <col min="13833" max="13835" width="16" style="43" customWidth="1"/>
    <col min="13836" max="14082" width="8.85546875" style="43"/>
    <col min="14083" max="14083" width="7.28515625" style="43" customWidth="1"/>
    <col min="14084" max="14084" width="3.28515625" style="43" customWidth="1"/>
    <col min="14085" max="14085" width="8.85546875" style="43"/>
    <col min="14086" max="14086" width="60.7109375" style="43" customWidth="1"/>
    <col min="14087" max="14088" width="8.85546875" style="43"/>
    <col min="14089" max="14091" width="16" style="43" customWidth="1"/>
    <col min="14092" max="14338" width="8.85546875" style="43"/>
    <col min="14339" max="14339" width="7.28515625" style="43" customWidth="1"/>
    <col min="14340" max="14340" width="3.28515625" style="43" customWidth="1"/>
    <col min="14341" max="14341" width="8.85546875" style="43"/>
    <col min="14342" max="14342" width="60.7109375" style="43" customWidth="1"/>
    <col min="14343" max="14344" width="8.85546875" style="43"/>
    <col min="14345" max="14347" width="16" style="43" customWidth="1"/>
    <col min="14348" max="14594" width="8.85546875" style="43"/>
    <col min="14595" max="14595" width="7.28515625" style="43" customWidth="1"/>
    <col min="14596" max="14596" width="3.28515625" style="43" customWidth="1"/>
    <col min="14597" max="14597" width="8.85546875" style="43"/>
    <col min="14598" max="14598" width="60.7109375" style="43" customWidth="1"/>
    <col min="14599" max="14600" width="8.85546875" style="43"/>
    <col min="14601" max="14603" width="16" style="43" customWidth="1"/>
    <col min="14604" max="14850" width="8.85546875" style="43"/>
    <col min="14851" max="14851" width="7.28515625" style="43" customWidth="1"/>
    <col min="14852" max="14852" width="3.28515625" style="43" customWidth="1"/>
    <col min="14853" max="14853" width="8.85546875" style="43"/>
    <col min="14854" max="14854" width="60.7109375" style="43" customWidth="1"/>
    <col min="14855" max="14856" width="8.85546875" style="43"/>
    <col min="14857" max="14859" width="16" style="43" customWidth="1"/>
    <col min="14860" max="15106" width="8.85546875" style="43"/>
    <col min="15107" max="15107" width="7.28515625" style="43" customWidth="1"/>
    <col min="15108" max="15108" width="3.28515625" style="43" customWidth="1"/>
    <col min="15109" max="15109" width="8.85546875" style="43"/>
    <col min="15110" max="15110" width="60.7109375" style="43" customWidth="1"/>
    <col min="15111" max="15112" width="8.85546875" style="43"/>
    <col min="15113" max="15115" width="16" style="43" customWidth="1"/>
    <col min="15116" max="15362" width="8.85546875" style="43"/>
    <col min="15363" max="15363" width="7.28515625" style="43" customWidth="1"/>
    <col min="15364" max="15364" width="3.28515625" style="43" customWidth="1"/>
    <col min="15365" max="15365" width="8.85546875" style="43"/>
    <col min="15366" max="15366" width="60.7109375" style="43" customWidth="1"/>
    <col min="15367" max="15368" width="8.85546875" style="43"/>
    <col min="15369" max="15371" width="16" style="43" customWidth="1"/>
    <col min="15372" max="15618" width="8.85546875" style="43"/>
    <col min="15619" max="15619" width="7.28515625" style="43" customWidth="1"/>
    <col min="15620" max="15620" width="3.28515625" style="43" customWidth="1"/>
    <col min="15621" max="15621" width="8.85546875" style="43"/>
    <col min="15622" max="15622" width="60.7109375" style="43" customWidth="1"/>
    <col min="15623" max="15624" width="8.85546875" style="43"/>
    <col min="15625" max="15627" width="16" style="43" customWidth="1"/>
    <col min="15628" max="15874" width="8.85546875" style="43"/>
    <col min="15875" max="15875" width="7.28515625" style="43" customWidth="1"/>
    <col min="15876" max="15876" width="3.28515625" style="43" customWidth="1"/>
    <col min="15877" max="15877" width="8.85546875" style="43"/>
    <col min="15878" max="15878" width="60.7109375" style="43" customWidth="1"/>
    <col min="15879" max="15880" width="8.85546875" style="43"/>
    <col min="15881" max="15883" width="16" style="43" customWidth="1"/>
    <col min="15884" max="16130" width="8.85546875" style="43"/>
    <col min="16131" max="16131" width="7.28515625" style="43" customWidth="1"/>
    <col min="16132" max="16132" width="3.28515625" style="43" customWidth="1"/>
    <col min="16133" max="16133" width="8.85546875" style="43"/>
    <col min="16134" max="16134" width="60.7109375" style="43" customWidth="1"/>
    <col min="16135" max="16136" width="8.85546875" style="43"/>
    <col min="16137" max="16139" width="16" style="43" customWidth="1"/>
    <col min="16140" max="16384" width="8.85546875" style="43"/>
  </cols>
  <sheetData>
    <row r="1" spans="1:11" ht="20.45" customHeight="1">
      <c r="A1" s="191" t="s">
        <v>269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s="1" customFormat="1" ht="18" customHeight="1">
      <c r="A2" s="13"/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1" s="1" customFormat="1" ht="15.75" customHeight="1">
      <c r="A3" s="257" t="s">
        <v>270</v>
      </c>
      <c r="B3" s="192" t="s">
        <v>271</v>
      </c>
      <c r="C3" s="193"/>
      <c r="D3" s="194"/>
      <c r="E3" s="198" t="s">
        <v>2</v>
      </c>
      <c r="F3" s="198" t="s">
        <v>272</v>
      </c>
      <c r="G3" s="196" t="s">
        <v>327</v>
      </c>
      <c r="H3" s="196" t="s">
        <v>356</v>
      </c>
      <c r="I3" s="198" t="s">
        <v>4</v>
      </c>
      <c r="J3" s="198"/>
      <c r="K3" s="198"/>
    </row>
    <row r="4" spans="1:11" s="1" customFormat="1" ht="68.25" customHeight="1">
      <c r="A4" s="259"/>
      <c r="B4" s="192"/>
      <c r="C4" s="193"/>
      <c r="D4" s="194"/>
      <c r="E4" s="198"/>
      <c r="F4" s="198"/>
      <c r="G4" s="235"/>
      <c r="H4" s="235"/>
      <c r="I4" s="73" t="s">
        <v>373</v>
      </c>
      <c r="J4" s="73" t="s">
        <v>374</v>
      </c>
      <c r="K4" s="73" t="s">
        <v>375</v>
      </c>
    </row>
    <row r="5" spans="1:11" s="1" customFormat="1" ht="18" customHeight="1">
      <c r="A5" s="72">
        <v>1</v>
      </c>
      <c r="B5" s="198">
        <v>2</v>
      </c>
      <c r="C5" s="198"/>
      <c r="D5" s="198"/>
      <c r="E5" s="73">
        <v>3</v>
      </c>
      <c r="F5" s="73">
        <v>4</v>
      </c>
      <c r="G5" s="55" t="s">
        <v>320</v>
      </c>
      <c r="H5" s="55" t="s">
        <v>351</v>
      </c>
      <c r="I5" s="41">
        <v>5</v>
      </c>
      <c r="J5" s="41">
        <v>6</v>
      </c>
      <c r="K5" s="41">
        <v>7</v>
      </c>
    </row>
    <row r="6" spans="1:11" s="127" customFormat="1" ht="17.45" customHeight="1">
      <c r="A6" s="124">
        <v>1</v>
      </c>
      <c r="B6" s="271" t="s">
        <v>273</v>
      </c>
      <c r="C6" s="271"/>
      <c r="D6" s="271"/>
      <c r="E6" s="124" t="s">
        <v>274</v>
      </c>
      <c r="F6" s="125" t="s">
        <v>7</v>
      </c>
      <c r="G6" s="125"/>
      <c r="H6" s="125"/>
      <c r="I6" s="126">
        <f>I8+I9+I10+I16</f>
        <v>2151087.79</v>
      </c>
      <c r="J6" s="126">
        <f>J8+J9+J10+J16</f>
        <v>1688763.58</v>
      </c>
      <c r="K6" s="126">
        <f>K8+K9+K10+K16</f>
        <v>1688763.58</v>
      </c>
    </row>
    <row r="7" spans="1:11" s="1" customFormat="1" ht="16.5" customHeight="1">
      <c r="A7" s="72"/>
      <c r="B7" s="272" t="s">
        <v>10</v>
      </c>
      <c r="C7" s="272"/>
      <c r="D7" s="272"/>
      <c r="E7" s="73" t="s">
        <v>7</v>
      </c>
      <c r="F7" s="73" t="s">
        <v>7</v>
      </c>
      <c r="G7" s="73"/>
      <c r="H7" s="73"/>
      <c r="I7" s="4" t="s">
        <v>7</v>
      </c>
      <c r="J7" s="4" t="s">
        <v>7</v>
      </c>
      <c r="K7" s="4" t="s">
        <v>7</v>
      </c>
    </row>
    <row r="8" spans="1:11" s="131" customFormat="1" ht="84" customHeight="1">
      <c r="A8" s="128" t="s">
        <v>275</v>
      </c>
      <c r="B8" s="129"/>
      <c r="C8" s="273" t="s">
        <v>276</v>
      </c>
      <c r="D8" s="274"/>
      <c r="E8" s="128" t="s">
        <v>277</v>
      </c>
      <c r="F8" s="106" t="s">
        <v>7</v>
      </c>
      <c r="G8" s="106"/>
      <c r="H8" s="106"/>
      <c r="I8" s="130"/>
      <c r="J8" s="130"/>
      <c r="K8" s="130"/>
    </row>
    <row r="9" spans="1:11" s="131" customFormat="1" ht="37.5" customHeight="1">
      <c r="A9" s="128" t="s">
        <v>278</v>
      </c>
      <c r="B9" s="132"/>
      <c r="C9" s="273" t="s">
        <v>279</v>
      </c>
      <c r="D9" s="274"/>
      <c r="E9" s="128" t="s">
        <v>280</v>
      </c>
      <c r="F9" s="106" t="s">
        <v>7</v>
      </c>
      <c r="G9" s="106"/>
      <c r="H9" s="106"/>
      <c r="I9" s="130"/>
      <c r="J9" s="130"/>
      <c r="K9" s="130"/>
    </row>
    <row r="10" spans="1:11" s="131" customFormat="1" ht="30.6" customHeight="1">
      <c r="A10" s="128" t="s">
        <v>281</v>
      </c>
      <c r="B10" s="133"/>
      <c r="C10" s="273" t="s">
        <v>282</v>
      </c>
      <c r="D10" s="274"/>
      <c r="E10" s="134">
        <v>25300</v>
      </c>
      <c r="F10" s="106" t="s">
        <v>7</v>
      </c>
      <c r="G10" s="106"/>
      <c r="H10" s="106"/>
      <c r="I10" s="130"/>
      <c r="J10" s="130"/>
      <c r="K10" s="130"/>
    </row>
    <row r="11" spans="1:11" ht="15">
      <c r="A11" s="47"/>
      <c r="B11" s="58"/>
      <c r="C11" s="80"/>
      <c r="D11" s="81" t="s">
        <v>10</v>
      </c>
      <c r="E11" s="73" t="s">
        <v>7</v>
      </c>
      <c r="F11" s="73" t="s">
        <v>7</v>
      </c>
      <c r="G11" s="73"/>
      <c r="H11" s="73"/>
      <c r="I11" s="73" t="s">
        <v>7</v>
      </c>
      <c r="J11" s="73" t="s">
        <v>7</v>
      </c>
      <c r="K11" s="73" t="s">
        <v>7</v>
      </c>
    </row>
    <row r="12" spans="1:11" ht="15">
      <c r="A12" s="47" t="s">
        <v>321</v>
      </c>
      <c r="B12" s="58"/>
      <c r="C12" s="80"/>
      <c r="D12" s="81" t="s">
        <v>289</v>
      </c>
      <c r="E12" s="49">
        <v>25310</v>
      </c>
      <c r="F12" s="73" t="s">
        <v>7</v>
      </c>
      <c r="G12" s="73"/>
      <c r="H12" s="73"/>
      <c r="I12" s="48"/>
      <c r="J12" s="48"/>
      <c r="K12" s="48"/>
    </row>
    <row r="13" spans="1:11" ht="15.75">
      <c r="A13" s="47"/>
      <c r="B13" s="58"/>
      <c r="C13" s="80"/>
      <c r="D13" s="59" t="s">
        <v>328</v>
      </c>
      <c r="E13" s="49" t="s">
        <v>322</v>
      </c>
      <c r="F13" s="73" t="s">
        <v>7</v>
      </c>
      <c r="G13" s="73"/>
      <c r="H13" s="73"/>
      <c r="I13" s="48"/>
      <c r="J13" s="48"/>
      <c r="K13" s="48"/>
    </row>
    <row r="14" spans="1:11" ht="15.75">
      <c r="A14" s="47"/>
      <c r="B14" s="58"/>
      <c r="C14" s="80"/>
      <c r="D14" s="59" t="s">
        <v>357</v>
      </c>
      <c r="E14" s="49" t="s">
        <v>353</v>
      </c>
      <c r="F14" s="73"/>
      <c r="G14" s="73"/>
      <c r="H14" s="73"/>
      <c r="I14" s="48"/>
      <c r="J14" s="48"/>
      <c r="K14" s="48"/>
    </row>
    <row r="15" spans="1:11" ht="15">
      <c r="A15" s="47" t="s">
        <v>323</v>
      </c>
      <c r="B15" s="58"/>
      <c r="C15" s="80"/>
      <c r="D15" s="81" t="s">
        <v>292</v>
      </c>
      <c r="E15" s="49">
        <v>25320</v>
      </c>
      <c r="F15" s="73" t="s">
        <v>7</v>
      </c>
      <c r="G15" s="73"/>
      <c r="H15" s="73"/>
      <c r="I15" s="48"/>
      <c r="J15" s="48"/>
      <c r="K15" s="48"/>
    </row>
    <row r="16" spans="1:11" s="131" customFormat="1" ht="40.5" customHeight="1">
      <c r="A16" s="128" t="s">
        <v>283</v>
      </c>
      <c r="B16" s="133"/>
      <c r="C16" s="273" t="s">
        <v>284</v>
      </c>
      <c r="D16" s="274"/>
      <c r="E16" s="134">
        <v>25400</v>
      </c>
      <c r="F16" s="106" t="s">
        <v>7</v>
      </c>
      <c r="G16" s="106"/>
      <c r="H16" s="106"/>
      <c r="I16" s="130">
        <f>I18+I22+I27+I30</f>
        <v>2151087.79</v>
      </c>
      <c r="J16" s="130">
        <f t="shared" ref="J16:K16" si="0">J18+J22+J27+J30</f>
        <v>1688763.58</v>
      </c>
      <c r="K16" s="130">
        <f t="shared" si="0"/>
        <v>1688763.58</v>
      </c>
    </row>
    <row r="17" spans="1:11" ht="16.149999999999999" customHeight="1">
      <c r="A17" s="47"/>
      <c r="B17" s="57"/>
      <c r="C17" s="275" t="s">
        <v>10</v>
      </c>
      <c r="D17" s="276"/>
      <c r="E17" s="73" t="s">
        <v>7</v>
      </c>
      <c r="F17" s="73" t="s">
        <v>7</v>
      </c>
      <c r="G17" s="73"/>
      <c r="H17" s="73"/>
      <c r="I17" s="73" t="s">
        <v>7</v>
      </c>
      <c r="J17" s="73" t="s">
        <v>7</v>
      </c>
      <c r="K17" s="73" t="s">
        <v>7</v>
      </c>
    </row>
    <row r="18" spans="1:11" ht="28.9" customHeight="1">
      <c r="A18" s="47" t="s">
        <v>285</v>
      </c>
      <c r="B18" s="159"/>
      <c r="C18" s="269" t="s">
        <v>286</v>
      </c>
      <c r="D18" s="270"/>
      <c r="E18" s="160" t="s">
        <v>287</v>
      </c>
      <c r="F18" s="157" t="s">
        <v>7</v>
      </c>
      <c r="G18" s="157"/>
      <c r="H18" s="157"/>
      <c r="I18" s="161">
        <f>I20+I21</f>
        <v>1451087.79</v>
      </c>
      <c r="J18" s="161">
        <f t="shared" ref="J18:K18" si="1">J20+J21</f>
        <v>988763.58</v>
      </c>
      <c r="K18" s="161">
        <f t="shared" si="1"/>
        <v>988763.58</v>
      </c>
    </row>
    <row r="19" spans="1:11" ht="13.9" customHeight="1">
      <c r="A19" s="47"/>
      <c r="B19" s="57"/>
      <c r="C19" s="56"/>
      <c r="D19" s="60" t="s">
        <v>10</v>
      </c>
      <c r="E19" s="73" t="s">
        <v>7</v>
      </c>
      <c r="F19" s="73" t="s">
        <v>7</v>
      </c>
      <c r="G19" s="73"/>
      <c r="H19" s="73"/>
      <c r="I19" s="73" t="s">
        <v>7</v>
      </c>
      <c r="J19" s="73" t="s">
        <v>7</v>
      </c>
      <c r="K19" s="73" t="s">
        <v>7</v>
      </c>
    </row>
    <row r="20" spans="1:11" ht="15">
      <c r="A20" s="47" t="s">
        <v>288</v>
      </c>
      <c r="B20" s="57"/>
      <c r="C20" s="60"/>
      <c r="D20" s="61" t="s">
        <v>289</v>
      </c>
      <c r="E20" s="47" t="s">
        <v>290</v>
      </c>
      <c r="F20" s="73" t="s">
        <v>7</v>
      </c>
      <c r="G20" s="73"/>
      <c r="H20" s="73"/>
      <c r="I20" s="48">
        <v>1451087.79</v>
      </c>
      <c r="J20" s="48">
        <v>988763.58</v>
      </c>
      <c r="K20" s="48">
        <v>988763.58</v>
      </c>
    </row>
    <row r="21" spans="1:11" ht="15">
      <c r="A21" s="47" t="s">
        <v>291</v>
      </c>
      <c r="B21" s="57"/>
      <c r="C21" s="60"/>
      <c r="D21" s="61" t="s">
        <v>292</v>
      </c>
      <c r="E21" s="47" t="s">
        <v>293</v>
      </c>
      <c r="F21" s="73" t="s">
        <v>7</v>
      </c>
      <c r="G21" s="73"/>
      <c r="H21" s="73"/>
      <c r="I21" s="48"/>
      <c r="J21" s="48"/>
      <c r="K21" s="48"/>
    </row>
    <row r="22" spans="1:11" ht="28.9" customHeight="1">
      <c r="A22" s="47" t="s">
        <v>294</v>
      </c>
      <c r="B22" s="159"/>
      <c r="C22" s="269" t="s">
        <v>295</v>
      </c>
      <c r="D22" s="270"/>
      <c r="E22" s="160" t="s">
        <v>296</v>
      </c>
      <c r="F22" s="157" t="s">
        <v>7</v>
      </c>
      <c r="G22" s="157"/>
      <c r="H22" s="157"/>
      <c r="I22" s="161">
        <f>I24+I25+I26</f>
        <v>0</v>
      </c>
      <c r="J22" s="161">
        <f t="shared" ref="J22:K22" si="2">J24+J25+J26</f>
        <v>0</v>
      </c>
      <c r="K22" s="161">
        <f t="shared" si="2"/>
        <v>0</v>
      </c>
    </row>
    <row r="23" spans="1:11" ht="13.9" customHeight="1">
      <c r="A23" s="47"/>
      <c r="B23" s="57"/>
      <c r="C23" s="56"/>
      <c r="D23" s="60" t="s">
        <v>10</v>
      </c>
      <c r="E23" s="73" t="s">
        <v>7</v>
      </c>
      <c r="F23" s="73" t="s">
        <v>7</v>
      </c>
      <c r="G23" s="73"/>
      <c r="H23" s="73"/>
      <c r="I23" s="73" t="s">
        <v>7</v>
      </c>
      <c r="J23" s="73" t="s">
        <v>7</v>
      </c>
      <c r="K23" s="73" t="s">
        <v>7</v>
      </c>
    </row>
    <row r="24" spans="1:11" ht="15">
      <c r="A24" s="47" t="s">
        <v>297</v>
      </c>
      <c r="B24" s="57"/>
      <c r="C24" s="60"/>
      <c r="D24" s="61" t="s">
        <v>289</v>
      </c>
      <c r="E24" s="47" t="s">
        <v>298</v>
      </c>
      <c r="F24" s="73" t="s">
        <v>7</v>
      </c>
      <c r="G24" s="73"/>
      <c r="H24" s="73"/>
      <c r="I24" s="48"/>
      <c r="J24" s="48"/>
      <c r="K24" s="48"/>
    </row>
    <row r="25" spans="1:11" ht="15.75">
      <c r="A25" s="47"/>
      <c r="B25" s="58"/>
      <c r="C25" s="80"/>
      <c r="D25" s="59" t="s">
        <v>328</v>
      </c>
      <c r="E25" s="49" t="s">
        <v>324</v>
      </c>
      <c r="F25" s="73" t="s">
        <v>7</v>
      </c>
      <c r="G25" s="73"/>
      <c r="H25" s="73"/>
      <c r="I25" s="48"/>
      <c r="J25" s="48"/>
      <c r="K25" s="48"/>
    </row>
    <row r="26" spans="1:11" ht="15">
      <c r="A26" s="47" t="s">
        <v>299</v>
      </c>
      <c r="B26" s="57"/>
      <c r="C26" s="60"/>
      <c r="D26" s="61" t="s">
        <v>292</v>
      </c>
      <c r="E26" s="47" t="s">
        <v>300</v>
      </c>
      <c r="F26" s="73" t="s">
        <v>7</v>
      </c>
      <c r="G26" s="73"/>
      <c r="H26" s="73"/>
      <c r="I26" s="48"/>
      <c r="J26" s="48"/>
      <c r="K26" s="48"/>
    </row>
    <row r="27" spans="1:11" ht="15">
      <c r="A27" s="47" t="s">
        <v>301</v>
      </c>
      <c r="B27" s="159"/>
      <c r="C27" s="269" t="s">
        <v>302</v>
      </c>
      <c r="D27" s="270"/>
      <c r="E27" s="160" t="s">
        <v>303</v>
      </c>
      <c r="F27" s="157" t="s">
        <v>7</v>
      </c>
      <c r="G27" s="157"/>
      <c r="H27" s="157"/>
      <c r="I27" s="161">
        <f>I28+I29</f>
        <v>0</v>
      </c>
      <c r="J27" s="161">
        <f t="shared" ref="J27:K27" si="3">J28+J29</f>
        <v>0</v>
      </c>
      <c r="K27" s="161">
        <f t="shared" si="3"/>
        <v>0</v>
      </c>
    </row>
    <row r="28" spans="1:11" ht="15.75">
      <c r="A28" s="47"/>
      <c r="B28" s="58"/>
      <c r="C28" s="80"/>
      <c r="D28" s="59" t="s">
        <v>328</v>
      </c>
      <c r="E28" s="49" t="s">
        <v>325</v>
      </c>
      <c r="F28" s="73" t="s">
        <v>7</v>
      </c>
      <c r="G28" s="73"/>
      <c r="H28" s="73"/>
      <c r="I28" s="48"/>
      <c r="J28" s="48"/>
      <c r="K28" s="48"/>
    </row>
    <row r="29" spans="1:11" ht="15.75">
      <c r="A29" s="47"/>
      <c r="B29" s="58"/>
      <c r="C29" s="80"/>
      <c r="D29" s="59" t="s">
        <v>357</v>
      </c>
      <c r="E29" s="49" t="s">
        <v>352</v>
      </c>
      <c r="F29" s="73"/>
      <c r="G29" s="73"/>
      <c r="H29" s="73"/>
      <c r="I29" s="48"/>
      <c r="J29" s="48"/>
      <c r="K29" s="48"/>
    </row>
    <row r="30" spans="1:11" ht="15">
      <c r="A30" s="47" t="s">
        <v>304</v>
      </c>
      <c r="B30" s="159"/>
      <c r="C30" s="269" t="s">
        <v>305</v>
      </c>
      <c r="D30" s="270"/>
      <c r="E30" s="160" t="s">
        <v>306</v>
      </c>
      <c r="F30" s="157" t="s">
        <v>7</v>
      </c>
      <c r="G30" s="157"/>
      <c r="H30" s="157"/>
      <c r="I30" s="161">
        <f>I32+I33+I34+I35</f>
        <v>700000</v>
      </c>
      <c r="J30" s="161">
        <f t="shared" ref="J30:K30" si="4">J32+J33+J34+J35</f>
        <v>700000</v>
      </c>
      <c r="K30" s="161">
        <f t="shared" si="4"/>
        <v>700000</v>
      </c>
    </row>
    <row r="31" spans="1:11" ht="13.9" customHeight="1">
      <c r="A31" s="47"/>
      <c r="B31" s="57"/>
      <c r="C31" s="56"/>
      <c r="D31" s="60" t="s">
        <v>10</v>
      </c>
      <c r="E31" s="73" t="s">
        <v>7</v>
      </c>
      <c r="F31" s="73" t="s">
        <v>7</v>
      </c>
      <c r="G31" s="73"/>
      <c r="H31" s="73"/>
      <c r="I31" s="73" t="s">
        <v>7</v>
      </c>
      <c r="J31" s="73" t="s">
        <v>7</v>
      </c>
      <c r="K31" s="73" t="s">
        <v>7</v>
      </c>
    </row>
    <row r="32" spans="1:11" ht="15">
      <c r="A32" s="47" t="s">
        <v>307</v>
      </c>
      <c r="B32" s="57"/>
      <c r="C32" s="60"/>
      <c r="D32" s="61" t="s">
        <v>289</v>
      </c>
      <c r="E32" s="47" t="s">
        <v>308</v>
      </c>
      <c r="F32" s="73" t="s">
        <v>7</v>
      </c>
      <c r="G32" s="73"/>
      <c r="H32" s="73"/>
      <c r="I32" s="48"/>
      <c r="J32" s="48"/>
      <c r="K32" s="48"/>
    </row>
    <row r="33" spans="1:11" ht="15.75">
      <c r="A33" s="47"/>
      <c r="B33" s="58"/>
      <c r="C33" s="80"/>
      <c r="D33" s="59" t="s">
        <v>328</v>
      </c>
      <c r="E33" s="49" t="s">
        <v>326</v>
      </c>
      <c r="F33" s="73" t="s">
        <v>7</v>
      </c>
      <c r="G33" s="73"/>
      <c r="H33" s="73"/>
      <c r="I33" s="48"/>
      <c r="J33" s="48"/>
      <c r="K33" s="48"/>
    </row>
    <row r="34" spans="1:11" ht="15.75">
      <c r="A34" s="47"/>
      <c r="B34" s="58"/>
      <c r="C34" s="80"/>
      <c r="D34" s="59" t="s">
        <v>357</v>
      </c>
      <c r="E34" s="49" t="s">
        <v>354</v>
      </c>
      <c r="F34" s="73"/>
      <c r="G34" s="73"/>
      <c r="H34" s="73"/>
      <c r="I34" s="48"/>
      <c r="J34" s="48"/>
      <c r="K34" s="48"/>
    </row>
    <row r="35" spans="1:11" ht="15">
      <c r="A35" s="47" t="s">
        <v>309</v>
      </c>
      <c r="B35" s="57"/>
      <c r="C35" s="60"/>
      <c r="D35" s="61" t="s">
        <v>292</v>
      </c>
      <c r="E35" s="47" t="s">
        <v>310</v>
      </c>
      <c r="F35" s="73" t="s">
        <v>7</v>
      </c>
      <c r="G35" s="73"/>
      <c r="H35" s="73"/>
      <c r="I35" s="48">
        <v>700000</v>
      </c>
      <c r="J35" s="48">
        <v>700000</v>
      </c>
      <c r="K35" s="48">
        <v>700000</v>
      </c>
    </row>
    <row r="36" spans="1:11" s="131" customFormat="1" ht="47.45" customHeight="1">
      <c r="A36" s="128" t="s">
        <v>311</v>
      </c>
      <c r="B36" s="256" t="s">
        <v>355</v>
      </c>
      <c r="C36" s="256"/>
      <c r="D36" s="256"/>
      <c r="E36" s="128" t="s">
        <v>312</v>
      </c>
      <c r="F36" s="106" t="s">
        <v>7</v>
      </c>
      <c r="G36" s="106"/>
      <c r="H36" s="106"/>
      <c r="I36" s="130">
        <f>I37+I38+I39+I40</f>
        <v>1451087.79</v>
      </c>
      <c r="J36" s="130">
        <f t="shared" ref="J36:K36" si="5">J37+J38+J39+J40</f>
        <v>988763.58</v>
      </c>
      <c r="K36" s="130">
        <f t="shared" si="5"/>
        <v>988763.58</v>
      </c>
    </row>
    <row r="37" spans="1:11" s="1" customFormat="1" ht="16.5" customHeight="1">
      <c r="A37" s="257"/>
      <c r="B37" s="260" t="s">
        <v>313</v>
      </c>
      <c r="C37" s="261"/>
      <c r="D37" s="262"/>
      <c r="E37" s="73">
        <v>25510</v>
      </c>
      <c r="F37" s="73">
        <v>2023</v>
      </c>
      <c r="G37" s="73"/>
      <c r="H37" s="73"/>
      <c r="I37" s="4">
        <v>1451087.79</v>
      </c>
      <c r="J37" s="4"/>
      <c r="K37" s="4"/>
    </row>
    <row r="38" spans="1:11" s="1" customFormat="1" ht="16.5" customHeight="1">
      <c r="A38" s="258"/>
      <c r="B38" s="263"/>
      <c r="C38" s="264"/>
      <c r="D38" s="265"/>
      <c r="E38" s="73">
        <v>25520</v>
      </c>
      <c r="F38" s="73">
        <v>2024</v>
      </c>
      <c r="G38" s="73"/>
      <c r="H38" s="73"/>
      <c r="I38" s="4"/>
      <c r="J38" s="4">
        <v>988763.58</v>
      </c>
      <c r="K38" s="4"/>
    </row>
    <row r="39" spans="1:11" s="1" customFormat="1" ht="16.5" customHeight="1">
      <c r="A39" s="258"/>
      <c r="B39" s="263"/>
      <c r="C39" s="264"/>
      <c r="D39" s="265"/>
      <c r="E39" s="73">
        <v>25530</v>
      </c>
      <c r="F39" s="73">
        <v>2025</v>
      </c>
      <c r="G39" s="73"/>
      <c r="H39" s="73"/>
      <c r="I39" s="4"/>
      <c r="J39" s="4"/>
      <c r="K39" s="4">
        <v>988763.58</v>
      </c>
    </row>
    <row r="40" spans="1:11" s="1" customFormat="1" ht="16.5" customHeight="1">
      <c r="A40" s="259"/>
      <c r="B40" s="263"/>
      <c r="C40" s="264"/>
      <c r="D40" s="265"/>
      <c r="E40" s="73">
        <v>25540</v>
      </c>
      <c r="F40" s="73"/>
      <c r="G40" s="73"/>
      <c r="H40" s="73"/>
      <c r="I40" s="4"/>
      <c r="J40" s="4"/>
      <c r="K40" s="4"/>
    </row>
    <row r="41" spans="1:11" s="131" customFormat="1" ht="45.75" customHeight="1">
      <c r="A41" s="128" t="s">
        <v>314</v>
      </c>
      <c r="B41" s="256" t="s">
        <v>315</v>
      </c>
      <c r="C41" s="256"/>
      <c r="D41" s="256"/>
      <c r="E41" s="128" t="s">
        <v>316</v>
      </c>
      <c r="F41" s="106" t="s">
        <v>7</v>
      </c>
      <c r="G41" s="106"/>
      <c r="H41" s="106"/>
      <c r="I41" s="130">
        <f>I42+I43+I44+I45</f>
        <v>700000</v>
      </c>
      <c r="J41" s="130">
        <f t="shared" ref="J41:K41" si="6">J42+J43+J44+J45</f>
        <v>700000</v>
      </c>
      <c r="K41" s="130">
        <f t="shared" si="6"/>
        <v>700000</v>
      </c>
    </row>
    <row r="42" spans="1:11" s="1" customFormat="1" ht="16.5" customHeight="1">
      <c r="A42" s="257"/>
      <c r="B42" s="260" t="s">
        <v>313</v>
      </c>
      <c r="C42" s="261"/>
      <c r="D42" s="262"/>
      <c r="E42" s="73">
        <v>25610</v>
      </c>
      <c r="F42" s="73">
        <v>2023</v>
      </c>
      <c r="G42" s="73"/>
      <c r="H42" s="73"/>
      <c r="I42" s="4">
        <v>700000</v>
      </c>
      <c r="J42" s="4"/>
      <c r="K42" s="4"/>
    </row>
    <row r="43" spans="1:11" s="1" customFormat="1" ht="16.5" customHeight="1">
      <c r="A43" s="258"/>
      <c r="B43" s="263"/>
      <c r="C43" s="264"/>
      <c r="D43" s="265"/>
      <c r="E43" s="73">
        <v>25620</v>
      </c>
      <c r="F43" s="73">
        <v>2024</v>
      </c>
      <c r="G43" s="73"/>
      <c r="H43" s="73"/>
      <c r="I43" s="4"/>
      <c r="J43" s="4">
        <v>700000</v>
      </c>
      <c r="K43" s="4"/>
    </row>
    <row r="44" spans="1:11" s="1" customFormat="1" ht="16.5" customHeight="1">
      <c r="A44" s="258"/>
      <c r="B44" s="263"/>
      <c r="C44" s="264"/>
      <c r="D44" s="265"/>
      <c r="E44" s="73">
        <v>25630</v>
      </c>
      <c r="F44" s="73">
        <v>2025</v>
      </c>
      <c r="G44" s="73"/>
      <c r="H44" s="73"/>
      <c r="I44" s="4"/>
      <c r="J44" s="4"/>
      <c r="K44" s="4">
        <v>700000</v>
      </c>
    </row>
    <row r="45" spans="1:11" s="1" customFormat="1" ht="16.5" customHeight="1">
      <c r="A45" s="259"/>
      <c r="B45" s="266"/>
      <c r="C45" s="267"/>
      <c r="D45" s="268"/>
      <c r="E45" s="73">
        <v>25640</v>
      </c>
      <c r="F45" s="73"/>
      <c r="G45" s="73"/>
      <c r="H45" s="73"/>
      <c r="I45" s="4"/>
      <c r="J45" s="4"/>
      <c r="K45" s="4"/>
    </row>
    <row r="46" spans="1:11" ht="6" customHeight="1">
      <c r="B46" s="183"/>
      <c r="C46" s="183"/>
      <c r="D46" s="183"/>
      <c r="E46" s="183"/>
      <c r="F46" s="183"/>
      <c r="G46" s="183"/>
      <c r="H46" s="183"/>
      <c r="I46" s="183"/>
      <c r="J46" s="183"/>
      <c r="K46" s="183"/>
    </row>
    <row r="47" spans="1:11" ht="18" customHeight="1">
      <c r="B47" s="254" t="s">
        <v>329</v>
      </c>
      <c r="C47" s="254"/>
      <c r="D47" s="254"/>
      <c r="E47" s="254"/>
      <c r="F47" s="254"/>
      <c r="G47" s="254"/>
      <c r="H47" s="254"/>
      <c r="I47" s="254"/>
      <c r="J47" s="254"/>
      <c r="K47" s="254"/>
    </row>
    <row r="48" spans="1:11" ht="70.900000000000006" customHeight="1">
      <c r="B48" s="254" t="s">
        <v>330</v>
      </c>
      <c r="C48" s="254"/>
      <c r="D48" s="254"/>
      <c r="E48" s="254"/>
      <c r="F48" s="254"/>
      <c r="G48" s="254"/>
      <c r="H48" s="254"/>
      <c r="I48" s="254"/>
      <c r="J48" s="254"/>
      <c r="K48" s="254"/>
    </row>
    <row r="49" spans="1:11" ht="43.5" customHeight="1">
      <c r="B49" s="254" t="s">
        <v>358</v>
      </c>
      <c r="C49" s="254"/>
      <c r="D49" s="254"/>
      <c r="E49" s="254"/>
      <c r="F49" s="254"/>
      <c r="G49" s="254"/>
      <c r="H49" s="254"/>
      <c r="I49" s="254"/>
      <c r="J49" s="254"/>
      <c r="K49" s="254"/>
    </row>
    <row r="50" spans="1:11">
      <c r="B50" s="254"/>
      <c r="C50" s="254"/>
      <c r="D50" s="254"/>
      <c r="E50" s="254"/>
      <c r="F50" s="254"/>
      <c r="G50" s="254"/>
      <c r="H50" s="254"/>
      <c r="I50" s="254"/>
      <c r="J50" s="254"/>
      <c r="K50" s="254"/>
    </row>
    <row r="51" spans="1:11" s="1" customFormat="1" ht="31.15" customHeight="1">
      <c r="A51" s="13"/>
      <c r="B51" s="228" t="s">
        <v>317</v>
      </c>
      <c r="C51" s="228"/>
      <c r="D51" s="228"/>
      <c r="E51" s="231"/>
      <c r="F51" s="231"/>
      <c r="G51" s="14"/>
      <c r="H51" s="230" t="s">
        <v>369</v>
      </c>
      <c r="I51" s="230"/>
    </row>
    <row r="52" spans="1:11" s="1" customFormat="1" ht="16.149999999999999" customHeight="1">
      <c r="A52" s="13"/>
      <c r="B52" s="255"/>
      <c r="C52" s="255"/>
      <c r="D52" s="255"/>
      <c r="E52" s="252" t="s">
        <v>162</v>
      </c>
      <c r="F52" s="252"/>
      <c r="G52" s="79"/>
      <c r="H52" s="229" t="s">
        <v>183</v>
      </c>
      <c r="I52" s="229"/>
    </row>
    <row r="53" spans="1:11" s="1" customFormat="1" ht="30" customHeight="1">
      <c r="A53" s="13"/>
      <c r="B53" s="228" t="s">
        <v>318</v>
      </c>
      <c r="C53" s="228"/>
      <c r="D53" s="228"/>
      <c r="E53" s="231"/>
      <c r="F53" s="231"/>
      <c r="G53" s="14"/>
      <c r="H53" s="231"/>
      <c r="I53" s="231"/>
    </row>
    <row r="54" spans="1:11" s="1" customFormat="1" ht="13.15" customHeight="1">
      <c r="A54" s="13"/>
      <c r="B54" s="84"/>
      <c r="C54" s="84"/>
      <c r="D54" s="84"/>
      <c r="E54" s="252" t="s">
        <v>162</v>
      </c>
      <c r="F54" s="252"/>
      <c r="G54" s="79"/>
      <c r="H54" s="229" t="s">
        <v>183</v>
      </c>
      <c r="I54" s="229"/>
    </row>
    <row r="55" spans="1:11" s="1" customFormat="1" ht="23.25" customHeight="1">
      <c r="A55" s="13"/>
      <c r="B55" s="228" t="s">
        <v>319</v>
      </c>
      <c r="C55" s="228"/>
      <c r="D55" s="228"/>
      <c r="E55" s="231"/>
      <c r="F55" s="231"/>
      <c r="G55" s="14"/>
      <c r="H55" s="230" t="s">
        <v>370</v>
      </c>
      <c r="I55" s="230"/>
    </row>
    <row r="56" spans="1:11" s="1" customFormat="1" ht="14.45" customHeight="1">
      <c r="A56" s="13"/>
      <c r="E56" s="252" t="s">
        <v>162</v>
      </c>
      <c r="F56" s="252"/>
      <c r="G56" s="79"/>
      <c r="H56" s="229" t="s">
        <v>183</v>
      </c>
      <c r="I56" s="229"/>
    </row>
    <row r="57" spans="1:11" s="1" customFormat="1" ht="22.5" customHeight="1">
      <c r="A57" s="13"/>
      <c r="B57" s="226" t="s">
        <v>166</v>
      </c>
      <c r="C57" s="226"/>
      <c r="D57" s="226"/>
      <c r="E57" s="231"/>
      <c r="F57" s="231"/>
      <c r="G57" s="14"/>
      <c r="H57" s="230" t="s">
        <v>370</v>
      </c>
      <c r="I57" s="230"/>
    </row>
    <row r="58" spans="1:11" s="1" customFormat="1" ht="13.9" customHeight="1">
      <c r="A58" s="13"/>
      <c r="B58" s="51" t="s">
        <v>167</v>
      </c>
      <c r="C58" s="253" t="s">
        <v>376</v>
      </c>
      <c r="D58" s="253"/>
      <c r="E58" s="252" t="s">
        <v>162</v>
      </c>
      <c r="F58" s="252"/>
      <c r="G58" s="79"/>
      <c r="H58" s="229" t="s">
        <v>183</v>
      </c>
      <c r="I58" s="229"/>
    </row>
    <row r="59" spans="1:11" s="1" customFormat="1" ht="17.45" customHeight="1">
      <c r="A59" s="13"/>
      <c r="B59" s="228" t="s">
        <v>168</v>
      </c>
      <c r="C59" s="228"/>
      <c r="D59" s="228"/>
      <c r="E59" s="228"/>
      <c r="F59" s="84"/>
      <c r="G59" s="84"/>
      <c r="H59" s="84"/>
      <c r="I59" s="52"/>
      <c r="J59" s="52"/>
      <c r="K59" s="52"/>
    </row>
  </sheetData>
  <mergeCells count="55">
    <mergeCell ref="H57:I57"/>
    <mergeCell ref="H58:I58"/>
    <mergeCell ref="H52:I52"/>
    <mergeCell ref="H53:I53"/>
    <mergeCell ref="H54:I54"/>
    <mergeCell ref="H55:I55"/>
    <mergeCell ref="H56:I56"/>
    <mergeCell ref="A1:K1"/>
    <mergeCell ref="B2:K2"/>
    <mergeCell ref="A3:A4"/>
    <mergeCell ref="B3:D4"/>
    <mergeCell ref="E3:E4"/>
    <mergeCell ref="F3:F4"/>
    <mergeCell ref="I3:K3"/>
    <mergeCell ref="G3:G4"/>
    <mergeCell ref="H3:H4"/>
    <mergeCell ref="C30:D30"/>
    <mergeCell ref="B5:D5"/>
    <mergeCell ref="B6:D6"/>
    <mergeCell ref="B7:D7"/>
    <mergeCell ref="C8:D8"/>
    <mergeCell ref="C9:D9"/>
    <mergeCell ref="C10:D10"/>
    <mergeCell ref="C16:D16"/>
    <mergeCell ref="C17:D17"/>
    <mergeCell ref="C18:D18"/>
    <mergeCell ref="C22:D22"/>
    <mergeCell ref="C27:D27"/>
    <mergeCell ref="B36:D36"/>
    <mergeCell ref="A37:A40"/>
    <mergeCell ref="B37:D40"/>
    <mergeCell ref="B41:D41"/>
    <mergeCell ref="A42:A45"/>
    <mergeCell ref="B42:D45"/>
    <mergeCell ref="B55:D55"/>
    <mergeCell ref="E55:F55"/>
    <mergeCell ref="B46:K46"/>
    <mergeCell ref="B47:K47"/>
    <mergeCell ref="B50:K50"/>
    <mergeCell ref="B51:D51"/>
    <mergeCell ref="E51:F51"/>
    <mergeCell ref="B48:K48"/>
    <mergeCell ref="B52:D52"/>
    <mergeCell ref="E52:F52"/>
    <mergeCell ref="B53:D53"/>
    <mergeCell ref="E53:F53"/>
    <mergeCell ref="E54:F54"/>
    <mergeCell ref="B49:K49"/>
    <mergeCell ref="H51:I51"/>
    <mergeCell ref="E56:F56"/>
    <mergeCell ref="B57:D57"/>
    <mergeCell ref="E57:F57"/>
    <mergeCell ref="E58:F58"/>
    <mergeCell ref="B59:E59"/>
    <mergeCell ref="C58:D58"/>
  </mergeCells>
  <pageMargins left="0.51181102362204722" right="0.51181102362204722" top="0.55118110236220474" bottom="0.35433070866141736" header="0.31496062992125984" footer="0.31496062992125984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</vt:lpstr>
      <vt:lpstr>Раздел 1</vt:lpstr>
      <vt:lpstr>Раздел 1.1_тек.год</vt:lpstr>
      <vt:lpstr>Раздел 1.1_- 1-ый план.год</vt:lpstr>
      <vt:lpstr>Раздел 1.1_- 2-ой план.год </vt:lpstr>
      <vt:lpstr>Раздел 2</vt:lpstr>
      <vt:lpstr>'Раздел 1'!Заголовки_для_печати</vt:lpstr>
      <vt:lpstr>'Раздел 1.1_- 1-ый план.год'!Заголовки_для_печати</vt:lpstr>
      <vt:lpstr>'Раздел 1.1_- 2-ой план.год '!Заголовки_для_печати</vt:lpstr>
      <vt:lpstr>'Раздел 1.1_тек.год'!Заголовки_для_печати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Анфалова Екатерина Владимировна</dc:creator>
  <cp:lastModifiedBy>1</cp:lastModifiedBy>
  <cp:lastPrinted>2022-08-26T09:33:29Z</cp:lastPrinted>
  <dcterms:created xsi:type="dcterms:W3CDTF">2020-01-27T09:49:50Z</dcterms:created>
  <dcterms:modified xsi:type="dcterms:W3CDTF">2023-01-11T13:32:27Z</dcterms:modified>
</cp:coreProperties>
</file>